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K:\Indirect Costs\Recharge Centers\3. Worksheets\"/>
    </mc:Choice>
  </mc:AlternateContent>
  <xr:revisionPtr revIDLastSave="0" documentId="13_ncr:1_{206102F2-5BA1-4F6D-8624-F66C49196ADC}" xr6:coauthVersionLast="47" xr6:coauthVersionMax="47" xr10:uidLastSave="{00000000-0000-0000-0000-000000000000}"/>
  <bookViews>
    <workbookView xWindow="-28920" yWindow="-45" windowWidth="29040" windowHeight="15720" xr2:uid="{1D3437E0-5D1D-4FD0-9DD8-F0223EF8C7DB}"/>
  </bookViews>
  <sheets>
    <sheet name="1. Rate Determination" sheetId="5" r:id="rId1"/>
    <sheet name="2. Asset Listing" sheetId="4" r:id="rId2"/>
    <sheet name="3. Rate Schedule (Price List)" sheetId="2" r:id="rId3"/>
    <sheet name="4. Projected Surplus-Deficit" sheetId="1" r:id="rId4"/>
    <sheet name="Resources" sheetId="3" r:id="rId5"/>
  </sheets>
  <definedNames>
    <definedName name="_xlnm._FilterDatabase" localSheetId="1" hidden="1">'2. Asset Listing'!$B$11:$K$11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5" l="1"/>
  <c r="D24" i="5"/>
  <c r="D25" i="5"/>
  <c r="D26" i="5"/>
  <c r="D27" i="5"/>
  <c r="D28" i="5"/>
  <c r="D29" i="5"/>
  <c r="D22" i="5"/>
  <c r="G29" i="5"/>
  <c r="G28" i="5"/>
  <c r="G27" i="5"/>
  <c r="G26" i="5"/>
  <c r="G25" i="5"/>
  <c r="G24" i="5"/>
  <c r="G23" i="5"/>
  <c r="G22" i="5"/>
  <c r="J12" i="2"/>
  <c r="C9" i="5"/>
  <c r="D31" i="5" l="1"/>
  <c r="D33" i="5" s="1"/>
  <c r="D35" i="5" s="1"/>
  <c r="G31" i="5"/>
  <c r="C30" i="5"/>
  <c r="G18" i="5" l="1"/>
  <c r="G33" i="5" s="1"/>
  <c r="F9" i="5"/>
  <c r="F10" i="5"/>
  <c r="F11" i="5"/>
  <c r="F12" i="5"/>
  <c r="F13" i="5"/>
  <c r="F14" i="5"/>
  <c r="F15" i="5"/>
  <c r="F16" i="5"/>
  <c r="C10" i="5"/>
  <c r="C11" i="5"/>
  <c r="C12" i="5"/>
  <c r="C14" i="5"/>
  <c r="C15" i="5"/>
  <c r="C16" i="5"/>
  <c r="F30" i="5"/>
  <c r="F17" i="5" l="1"/>
  <c r="G35" i="5"/>
  <c r="G36" i="5" l="1"/>
  <c r="I39" i="4"/>
  <c r="H39" i="4"/>
  <c r="G38" i="4"/>
  <c r="K38" i="4" s="1"/>
  <c r="G37" i="4"/>
  <c r="K37" i="4" s="1"/>
  <c r="G36" i="4"/>
  <c r="K36" i="4" s="1"/>
  <c r="G35" i="4"/>
  <c r="K35" i="4" s="1"/>
  <c r="G34" i="4"/>
  <c r="K34" i="4" s="1"/>
  <c r="G33" i="4"/>
  <c r="K33" i="4" s="1"/>
  <c r="G32" i="4"/>
  <c r="K32" i="4" s="1"/>
  <c r="G31" i="4"/>
  <c r="K31" i="4" s="1"/>
  <c r="G30" i="4"/>
  <c r="K30" i="4" s="1"/>
  <c r="G29" i="4"/>
  <c r="K29" i="4" s="1"/>
  <c r="G28" i="4"/>
  <c r="K28" i="4" s="1"/>
  <c r="G27" i="4"/>
  <c r="K27" i="4" s="1"/>
  <c r="G26" i="4"/>
  <c r="K26" i="4" s="1"/>
  <c r="G25" i="4"/>
  <c r="K25" i="4" s="1"/>
  <c r="G24" i="4"/>
  <c r="K24" i="4" s="1"/>
  <c r="G23" i="4"/>
  <c r="K23" i="4" s="1"/>
  <c r="G22" i="4"/>
  <c r="K22" i="4" s="1"/>
  <c r="G21" i="4"/>
  <c r="K21" i="4" s="1"/>
  <c r="G20" i="4"/>
  <c r="K20" i="4" s="1"/>
  <c r="G19" i="4"/>
  <c r="K19" i="4" s="1"/>
  <c r="G18" i="4"/>
  <c r="K18" i="4" s="1"/>
  <c r="G17" i="4"/>
  <c r="K17" i="4" s="1"/>
  <c r="G16" i="4"/>
  <c r="K16" i="4" s="1"/>
  <c r="G15" i="4"/>
  <c r="K15" i="4" s="1"/>
  <c r="G14" i="4"/>
  <c r="K14" i="4" s="1"/>
  <c r="F13" i="4"/>
  <c r="G13" i="4" s="1"/>
  <c r="K13" i="4" s="1"/>
  <c r="F12" i="4"/>
  <c r="G12" i="4" s="1"/>
  <c r="K12" i="4" s="1"/>
  <c r="K39" i="4" l="1"/>
  <c r="G45" i="1" s="1"/>
  <c r="F18" i="2" l="1"/>
  <c r="F21" i="2"/>
  <c r="K14" i="2"/>
  <c r="G37" i="1"/>
  <c r="G43" i="1" s="1"/>
  <c r="G38" i="1" l="1"/>
  <c r="G26" i="1" l="1"/>
  <c r="G33" i="1" s="1"/>
  <c r="G51" i="1" s="1"/>
  <c r="G55" i="1" s="1"/>
  <c r="P40" i="2"/>
  <c r="O40" i="2"/>
  <c r="K40" i="2"/>
  <c r="J40" i="2"/>
  <c r="F40" i="2"/>
  <c r="P39" i="2"/>
  <c r="O39" i="2"/>
  <c r="K39" i="2"/>
  <c r="J39" i="2"/>
  <c r="F39" i="2"/>
  <c r="P38" i="2"/>
  <c r="O38" i="2"/>
  <c r="K38" i="2"/>
  <c r="J38" i="2"/>
  <c r="F38" i="2"/>
  <c r="P37" i="2"/>
  <c r="O37" i="2"/>
  <c r="K37" i="2"/>
  <c r="J37" i="2"/>
  <c r="F37" i="2"/>
  <c r="P36" i="2"/>
  <c r="O36" i="2"/>
  <c r="K36" i="2"/>
  <c r="J36" i="2"/>
  <c r="F36" i="2"/>
  <c r="P35" i="2"/>
  <c r="O35" i="2"/>
  <c r="K35" i="2"/>
  <c r="J35" i="2"/>
  <c r="F35" i="2"/>
  <c r="P34" i="2"/>
  <c r="O34" i="2"/>
  <c r="K34" i="2"/>
  <c r="J34" i="2"/>
  <c r="F34" i="2"/>
  <c r="P33" i="2"/>
  <c r="O33" i="2"/>
  <c r="K33" i="2"/>
  <c r="J33" i="2"/>
  <c r="F33" i="2"/>
  <c r="P32" i="2"/>
  <c r="O32" i="2"/>
  <c r="K32" i="2"/>
  <c r="J32" i="2"/>
  <c r="F32" i="2"/>
  <c r="P31" i="2"/>
  <c r="O31" i="2"/>
  <c r="K31" i="2"/>
  <c r="J31" i="2"/>
  <c r="F31" i="2"/>
  <c r="P30" i="2"/>
  <c r="O30" i="2"/>
  <c r="K30" i="2"/>
  <c r="J30" i="2"/>
  <c r="F30" i="2"/>
  <c r="P29" i="2"/>
  <c r="O29" i="2"/>
  <c r="K29" i="2"/>
  <c r="J29" i="2"/>
  <c r="F29" i="2"/>
  <c r="P28" i="2"/>
  <c r="O28" i="2"/>
  <c r="K28" i="2"/>
  <c r="J28" i="2"/>
  <c r="F28" i="2"/>
  <c r="P27" i="2"/>
  <c r="O27" i="2"/>
  <c r="K27" i="2"/>
  <c r="J27" i="2"/>
  <c r="F27" i="2"/>
  <c r="P26" i="2"/>
  <c r="O26" i="2"/>
  <c r="K26" i="2"/>
  <c r="J26" i="2"/>
  <c r="F26" i="2"/>
  <c r="P25" i="2"/>
  <c r="O25" i="2"/>
  <c r="K25" i="2"/>
  <c r="J25" i="2"/>
  <c r="F25" i="2"/>
  <c r="P24" i="2"/>
  <c r="O24" i="2"/>
  <c r="K24" i="2"/>
  <c r="J24" i="2"/>
  <c r="F24" i="2"/>
  <c r="P23" i="2"/>
  <c r="O23" i="2"/>
  <c r="K23" i="2"/>
  <c r="J23" i="2"/>
  <c r="F23" i="2"/>
  <c r="P22" i="2"/>
  <c r="O22" i="2"/>
  <c r="K22" i="2"/>
  <c r="J22" i="2"/>
  <c r="F22" i="2"/>
  <c r="P21" i="2"/>
  <c r="O21" i="2"/>
  <c r="K21" i="2"/>
  <c r="J21" i="2"/>
  <c r="P20" i="2"/>
  <c r="O20" i="2"/>
  <c r="K20" i="2"/>
  <c r="J20" i="2"/>
  <c r="F20" i="2"/>
  <c r="P19" i="2"/>
  <c r="O19" i="2"/>
  <c r="K19" i="2"/>
  <c r="J19" i="2"/>
  <c r="F19" i="2"/>
  <c r="P18" i="2"/>
  <c r="O18" i="2"/>
  <c r="K18" i="2"/>
  <c r="J18" i="2"/>
  <c r="P17" i="2"/>
  <c r="O17" i="2"/>
  <c r="K17" i="2"/>
  <c r="J17" i="2"/>
  <c r="F17" i="2"/>
  <c r="P16" i="2"/>
  <c r="O16" i="2"/>
  <c r="K16" i="2"/>
  <c r="J16" i="2"/>
  <c r="F16" i="2"/>
  <c r="P15" i="2"/>
  <c r="O15" i="2"/>
  <c r="K15" i="2"/>
  <c r="J15" i="2"/>
  <c r="F15" i="2"/>
  <c r="P14" i="2"/>
  <c r="O14" i="2"/>
  <c r="J14" i="2"/>
  <c r="F14" i="2"/>
  <c r="P13" i="2"/>
  <c r="O13" i="2"/>
  <c r="K13" i="2"/>
  <c r="J13" i="2"/>
  <c r="F13" i="2"/>
  <c r="P12" i="2" l="1"/>
  <c r="P42" i="2" s="1"/>
  <c r="O12" i="2"/>
  <c r="O42" i="2" s="1"/>
  <c r="J42" i="2"/>
  <c r="F12" i="2"/>
  <c r="F42" i="2" s="1"/>
  <c r="G15" i="1" s="1"/>
  <c r="K12" i="2"/>
  <c r="K42" i="2" s="1"/>
  <c r="G13" i="1" l="1"/>
  <c r="G14" i="1"/>
  <c r="G17" i="1" l="1"/>
  <c r="G53" i="1" s="1"/>
  <c r="G57" i="1" s="1"/>
  <c r="C13" i="5"/>
  <c r="C17" i="5" s="1"/>
  <c r="D18" i="5"/>
  <c r="D36" i="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<sst xmlns="http://schemas.openxmlformats.org/spreadsheetml/2006/main" count="223" uniqueCount="193">
  <si>
    <t>Administrator(s)</t>
  </si>
  <si>
    <t>Fiscal Year</t>
  </si>
  <si>
    <t>Revenue</t>
  </si>
  <si>
    <t>Internal Service - Recharge Center Income</t>
  </si>
  <si>
    <t>External Customer Revenue</t>
  </si>
  <si>
    <t>Salary and Wages</t>
  </si>
  <si>
    <t>Fringe Benefits</t>
  </si>
  <si>
    <t>Allocations/Prorations</t>
  </si>
  <si>
    <t>Less Unallocable Expense - Excluded from Rate</t>
  </si>
  <si>
    <t>Entertainment/Social Expense</t>
  </si>
  <si>
    <t>Equipment Depreciation</t>
  </si>
  <si>
    <t>Description of Charge</t>
  </si>
  <si>
    <t>Internal Rate</t>
  </si>
  <si>
    <t>External Rate #1</t>
  </si>
  <si>
    <t>External Rate #2</t>
  </si>
  <si>
    <t>Rate</t>
  </si>
  <si>
    <t>Qnty</t>
  </si>
  <si>
    <t>Total</t>
  </si>
  <si>
    <t>Income at Federal Rate</t>
  </si>
  <si>
    <t>Income for amount billed &gt; Fed Rate</t>
  </si>
  <si>
    <t xml:space="preserve">Internal Income:  </t>
  </si>
  <si>
    <t xml:space="preserve">External Income:  </t>
  </si>
  <si>
    <t>Location (Building, Campus)</t>
  </si>
  <si>
    <t>Total Revenue</t>
  </si>
  <si>
    <t>Expenses</t>
  </si>
  <si>
    <t>SC:</t>
  </si>
  <si>
    <t>If this format does not fit your specfic Recharge Center, alternative supporting docs including similar data specs are acceptable.</t>
  </si>
  <si>
    <t xml:space="preserve">Other Expenses: </t>
  </si>
  <si>
    <t>Cells in Gray are Formulas and should not be changed</t>
  </si>
  <si>
    <t>Ledger 70XXX, 75XXX, and 78XXX Series in Workday</t>
  </si>
  <si>
    <t>Equipment</t>
  </si>
  <si>
    <t>Total Expenses Allowed in Billing Rates</t>
  </si>
  <si>
    <t>Ledger 80XXX Series in Workday</t>
  </si>
  <si>
    <t>Capitalized Equipment (item 8 above)</t>
  </si>
  <si>
    <t>Allocations/Prorations (item 9 above)</t>
  </si>
  <si>
    <t>(Enter as Negative Amounts)</t>
  </si>
  <si>
    <t>Total Unallocable Expenses</t>
  </si>
  <si>
    <t>Per Uniform Guidance and WashU recharge policy, certain expenses must be excluded from rates.  For a full list of Non-Allocable SC's, see RPT6163.</t>
  </si>
  <si>
    <t>Materials and Supplies</t>
  </si>
  <si>
    <t>Rental and Service Contracts</t>
  </si>
  <si>
    <t>(Surplus)/Deficit from Prior FY (if applicable)</t>
  </si>
  <si>
    <t>Questions?  rechargecenters@wustl.edu</t>
  </si>
  <si>
    <t>Other Direct Expenses - break out by Spend Category (SC):</t>
  </si>
  <si>
    <t>§200.438 Entertainment costs (SC229, SC199, SC226, SC248, SC524, SC525)</t>
  </si>
  <si>
    <t>Capital equipment purchases &gt; $5,000, Recharge Centers may recover the cost of equipment by including depreciation in their billing rates — not the full purchase price/asset cost.  (See Item 18 below)</t>
  </si>
  <si>
    <t>Recharge Center Policy</t>
  </si>
  <si>
    <t xml:space="preserve">Total Direct Expenses </t>
  </si>
  <si>
    <t>Professional Service Costs</t>
  </si>
  <si>
    <t>§200.459 Professional Service costs (professional fees and consulting other)</t>
  </si>
  <si>
    <t>INSTRUCTIONS FOR CENTERS:</t>
  </si>
  <si>
    <r>
      <rPr>
        <b/>
        <sz val="11"/>
        <color theme="1"/>
        <rFont val="Aptos Narrow"/>
        <family val="2"/>
        <scheme val="minor"/>
      </rPr>
      <t>NEW CENTERS</t>
    </r>
    <r>
      <rPr>
        <sz val="11"/>
        <color theme="1"/>
        <rFont val="Aptos Narrow"/>
        <family val="2"/>
        <scheme val="minor"/>
      </rPr>
      <t>:  Fixed cost estimates should be based on knowledge of what resources (personnel and non-personnel) will be needed to run the recharge center. Variable costs should be estimated based on realistic volume estimates.</t>
    </r>
  </si>
  <si>
    <r>
      <rPr>
        <b/>
        <sz val="11"/>
        <color theme="1"/>
        <rFont val="Aptos Narrow"/>
        <family val="2"/>
        <scheme val="minor"/>
      </rPr>
      <t>EXISTING CENTERS</t>
    </r>
    <r>
      <rPr>
        <sz val="11"/>
        <color theme="1"/>
        <rFont val="Aptos Narrow"/>
        <family val="2"/>
        <scheme val="minor"/>
      </rPr>
      <t>:  Leverage actual revenue and expense from prior year with adjustments for anticpated volume and other known business fluctuations.</t>
    </r>
  </si>
  <si>
    <t>Ledger 5XXXX - 56XXX Series in Workday.  Note - Personnel must have payroll effort sourced to the recharge cost center in WD.</t>
  </si>
  <si>
    <t>Working Capital Allowed</t>
  </si>
  <si>
    <t>CONCLUSION</t>
  </si>
  <si>
    <t>Is your Budget anticipating a Surplus, Deficit, or Breakeven?</t>
  </si>
  <si>
    <r>
      <rPr>
        <b/>
        <sz val="11"/>
        <color theme="1"/>
        <rFont val="Aptos Narrow"/>
        <family val="2"/>
        <scheme val="minor"/>
      </rPr>
      <t>2 CFR Part 200, Appendix V, G.2</t>
    </r>
    <r>
      <rPr>
        <sz val="11"/>
        <color theme="1"/>
        <rFont val="Aptos Narrow"/>
        <family val="2"/>
        <scheme val="minor"/>
      </rPr>
      <t xml:space="preserve"> allows for a center to maintain 60 days of "working capital" reserves </t>
    </r>
  </si>
  <si>
    <t>Other Non-Allocable Expenses</t>
  </si>
  <si>
    <t>See RPT 6163</t>
  </si>
  <si>
    <t>(Less: Income from External Markup)</t>
  </si>
  <si>
    <t xml:space="preserve">Ledger 57XXX Series in Workday. </t>
  </si>
  <si>
    <r>
      <t xml:space="preserve">Amount should agree to Columns K and P (row 38) on the </t>
    </r>
    <r>
      <rPr>
        <b/>
        <sz val="11"/>
        <color theme="1"/>
        <rFont val="Aptos Narrow"/>
        <family val="2"/>
        <scheme val="minor"/>
      </rPr>
      <t>Rate Schedule</t>
    </r>
    <r>
      <rPr>
        <sz val="11"/>
        <color theme="1"/>
        <rFont val="Aptos Narrow"/>
        <family val="2"/>
        <scheme val="minor"/>
      </rPr>
      <t xml:space="preserve"> tab.  </t>
    </r>
    <r>
      <rPr>
        <b/>
        <sz val="11"/>
        <color theme="1"/>
        <rFont val="Aptos Narrow"/>
        <family val="2"/>
        <scheme val="minor"/>
      </rPr>
      <t>NOTE:</t>
    </r>
    <r>
      <rPr>
        <sz val="11"/>
        <color theme="1"/>
        <rFont val="Aptos Narrow"/>
        <family val="2"/>
        <scheme val="minor"/>
      </rPr>
      <t xml:space="preserve"> Amount should be journaled to FD031 before the end of the fiscal year.</t>
    </r>
  </si>
  <si>
    <r>
      <t xml:space="preserve">Anticipated Internal Revenue for all service/products offered (i.e. billed via ISD in Workday).  Amount should agree to the </t>
    </r>
    <r>
      <rPr>
        <b/>
        <sz val="11"/>
        <color theme="1"/>
        <rFont val="Aptos Narrow"/>
        <family val="2"/>
        <scheme val="minor"/>
      </rPr>
      <t>Rate Schedule</t>
    </r>
    <r>
      <rPr>
        <sz val="11"/>
        <color theme="1"/>
        <rFont val="Aptos Narrow"/>
        <family val="2"/>
        <scheme val="minor"/>
      </rPr>
      <t xml:space="preserve"> tab, Column F, row 38 </t>
    </r>
    <r>
      <rPr>
        <i/>
        <sz val="11"/>
        <color rgb="FFC00000"/>
        <rFont val="Aptos Narrow"/>
        <family val="2"/>
        <scheme val="minor"/>
      </rPr>
      <t>or an alternative rate schedule you have prepared.</t>
    </r>
  </si>
  <si>
    <t>Over/(Under) Recovery</t>
  </si>
  <si>
    <t>Building Depreciation</t>
  </si>
  <si>
    <t>Other Income or Subsidies</t>
  </si>
  <si>
    <t>Enter any department or school subsidies received</t>
  </si>
  <si>
    <t>Sum of Items 1 -3</t>
  </si>
  <si>
    <t>Sum of Items 5 - 11</t>
  </si>
  <si>
    <t>Sum of Items 13 - 18</t>
  </si>
  <si>
    <r>
      <rPr>
        <b/>
        <sz val="11"/>
        <color theme="1"/>
        <rFont val="Aptos Narrow"/>
        <family val="2"/>
        <scheme val="minor"/>
      </rPr>
      <t>FOR SSF's ONLY</t>
    </r>
    <r>
      <rPr>
        <sz val="11"/>
        <color theme="1"/>
        <rFont val="Aptos Narrow"/>
        <family val="2"/>
        <scheme val="minor"/>
      </rPr>
      <t>.  Amount is provided by the Office of Cost Analysis.</t>
    </r>
  </si>
  <si>
    <t>External Interest</t>
  </si>
  <si>
    <t>Operations &amp; Maintenance</t>
  </si>
  <si>
    <t>Item 4 less Item 25</t>
  </si>
  <si>
    <t>Questions?</t>
  </si>
  <si>
    <t>rechargecenters@wustl.edu</t>
  </si>
  <si>
    <t>Recharge Center Asset Listing</t>
  </si>
  <si>
    <t>Recharge Center CC:</t>
  </si>
  <si>
    <t>Recharge Administrator:</t>
  </si>
  <si>
    <t>Fiscal Year (20XX):</t>
  </si>
  <si>
    <t>* Fiscal Year Required</t>
  </si>
  <si>
    <t>Asset Identifier - WD</t>
  </si>
  <si>
    <t>Name/Description of Asset</t>
  </si>
  <si>
    <t>Useful life in Months</t>
  </si>
  <si>
    <t>Original Price</t>
  </si>
  <si>
    <t xml:space="preserve">The portion of the asset cost purchased with sponsored funds </t>
  </si>
  <si>
    <t>If the equipment is not used exclusively (100%) for this recharge center, specify the percentage of use attributable to this center's activity.</t>
  </si>
  <si>
    <t>Final allocable amount of equipment depreciation allowed in billing rates</t>
  </si>
  <si>
    <t>WORKDAY</t>
  </si>
  <si>
    <t>CALCULATION</t>
  </si>
  <si>
    <t>MANUAL FIELD</t>
  </si>
  <si>
    <t>Asset ID</t>
  </si>
  <si>
    <t>Asset Description</t>
  </si>
  <si>
    <t>Location ID/Name</t>
  </si>
  <si>
    <t>Date Acquired</t>
  </si>
  <si>
    <t>Useful Life (Periods)</t>
  </si>
  <si>
    <t># of Depreciable Periods this FY</t>
  </si>
  <si>
    <t>Asset Cost</t>
  </si>
  <si>
    <t>Federal Amount</t>
  </si>
  <si>
    <r>
      <t xml:space="preserve">Usage % 
</t>
    </r>
    <r>
      <rPr>
        <sz val="9"/>
        <color theme="1"/>
        <rFont val="Aptos Narrow"/>
        <family val="2"/>
        <scheme val="minor"/>
      </rPr>
      <t>(enter 100% if dedicated to this center)</t>
    </r>
  </si>
  <si>
    <t>Current YTD Allowable Depreciation</t>
  </si>
  <si>
    <t>EX:</t>
  </si>
  <si>
    <t>BAXXXXXXX</t>
  </si>
  <si>
    <t>Spectrometer</t>
  </si>
  <si>
    <t>EAST BLDG, Room XXX</t>
  </si>
  <si>
    <t>Microscope</t>
  </si>
  <si>
    <t>00070-01-01114</t>
  </si>
  <si>
    <t>ISP Center Name</t>
  </si>
  <si>
    <t>ISP Cost Center</t>
  </si>
  <si>
    <t>Recharge centers operate on a WashU fiscal year basis, with rates based on budgeted projections of operating costs and projected levels of service/products to be provided. The ISP Research Compliance Workbook must be submitted by the end of August for the current fiscal year.</t>
  </si>
  <si>
    <r>
      <t xml:space="preserve">For existing centers - </t>
    </r>
    <r>
      <rPr>
        <sz val="11"/>
        <color theme="1"/>
        <rFont val="Aptos Narrow"/>
        <family val="2"/>
        <scheme val="minor"/>
      </rPr>
      <t>Include appropriate Cumulative (Surplus)/Deficit from Prior FY Statements provided by the Office of Cost Analysis in accordance with policy</t>
    </r>
    <r>
      <rPr>
        <b/>
        <sz val="11"/>
        <color theme="1"/>
        <rFont val="Aptos Narrow"/>
        <family val="2"/>
        <scheme val="minor"/>
      </rPr>
      <t xml:space="preserve"> </t>
    </r>
    <r>
      <rPr>
        <sz val="11"/>
        <color theme="1"/>
        <rFont val="Aptos Narrow"/>
        <family val="2"/>
        <scheme val="minor"/>
      </rPr>
      <t>and surplus reduction plans, if applicable</t>
    </r>
  </si>
  <si>
    <t>Item 12 + Sum of Items 19 - 24</t>
  </si>
  <si>
    <t>Ledger 6XXXX Series - Costs directly involved in creating product/service.</t>
  </si>
  <si>
    <t>Fixed Costs:</t>
  </si>
  <si>
    <t>Annual Cost</t>
  </si>
  <si>
    <t>Variable Costs:</t>
  </si>
  <si>
    <t>Total Budget based on assumed activity</t>
  </si>
  <si>
    <t xml:space="preserve">Service/Product 1: </t>
  </si>
  <si>
    <t>Examples:</t>
  </si>
  <si>
    <t>Consumables</t>
  </si>
  <si>
    <t>Supplies</t>
  </si>
  <si>
    <t>Elements</t>
  </si>
  <si>
    <t>Chemicals</t>
  </si>
  <si>
    <t>Small parts</t>
  </si>
  <si>
    <t>Disposable items</t>
  </si>
  <si>
    <t>Cost Per (Unit)</t>
  </si>
  <si>
    <t xml:space="preserve">   Variable cost per/ Unit</t>
  </si>
  <si>
    <t>Variable cost per unit × number of units sold = Total variable cost.</t>
  </si>
  <si>
    <t>Measurable Unit</t>
  </si>
  <si>
    <t>Salary &amp; wages for full‑time staff</t>
  </si>
  <si>
    <t>PI/Manager % effort</t>
  </si>
  <si>
    <t>Service contracts</t>
  </si>
  <si>
    <t>Annual equipment maintenance</t>
  </si>
  <si>
    <r>
      <t xml:space="preserve">Rate per </t>
    </r>
    <r>
      <rPr>
        <b/>
        <sz val="11"/>
        <color rgb="FFFF0000"/>
        <rFont val="Calibri"/>
        <family val="2"/>
      </rPr>
      <t>service/product</t>
    </r>
    <r>
      <rPr>
        <b/>
        <sz val="11"/>
        <color rgb="FF000000"/>
        <rFont val="Calibri"/>
        <family val="2"/>
      </rPr>
      <t xml:space="preserve"> based on assumed activity</t>
    </r>
  </si>
  <si>
    <t>Rate Calculated should match the rate listed on your internal service delivery</t>
  </si>
  <si>
    <t>Rates are based on Allocable Costs and Projected Volume</t>
  </si>
  <si>
    <t>Revenue Calculation (only update the green sections):</t>
  </si>
  <si>
    <t xml:space="preserve">Service/Product 2: </t>
  </si>
  <si>
    <t>Enter Projected Annual Volume</t>
  </si>
  <si>
    <t>Determining Rate (i.e., Sales Price) by Service/Product</t>
  </si>
  <si>
    <t>Estimate of Activty (units sold)</t>
  </si>
  <si>
    <t>Annual Fixed Costs</t>
  </si>
  <si>
    <t>Total Fixed Cost</t>
  </si>
  <si>
    <t>check fig.</t>
  </si>
  <si>
    <r>
      <rPr>
        <b/>
        <i/>
        <sz val="11"/>
        <rFont val="Calibri"/>
        <family val="2"/>
      </rPr>
      <t>Note</t>
    </r>
    <r>
      <rPr>
        <i/>
        <sz val="11"/>
        <rFont val="Calibri"/>
        <family val="2"/>
      </rPr>
      <t xml:space="preserve">: Do comparison of calculated rates to outside vendor or market rates. </t>
    </r>
  </si>
  <si>
    <t xml:space="preserve">Total Annual Variable Costs </t>
  </si>
  <si>
    <t>Variable Costs -Increase with volume based on how many units you produce.</t>
  </si>
  <si>
    <t xml:space="preserve">Fixed Cost - These costs stay the same no matter how many units you produce. </t>
  </si>
  <si>
    <t>Costs must be spread across the expected number of units.</t>
  </si>
  <si>
    <t xml:space="preserve">    Fixed Costs per/Unit</t>
  </si>
  <si>
    <t>This tab calculates your Estimated Revenue for the year</t>
  </si>
  <si>
    <t xml:space="preserve">    *Centers can utilize the "New Center" Tab to calculate rates for each product/services</t>
  </si>
  <si>
    <r>
      <rPr>
        <b/>
        <sz val="11"/>
        <color theme="1"/>
        <rFont val="Aptos Narrow"/>
        <family val="2"/>
        <scheme val="minor"/>
      </rPr>
      <t>Optional</t>
    </r>
    <r>
      <rPr>
        <sz val="11"/>
        <color theme="1"/>
        <rFont val="Aptos Narrow"/>
        <family val="2"/>
        <scheme val="minor"/>
      </rPr>
      <t xml:space="preserve">. Recharge Centers may (SSFs should) include depreciation in their billing rates, but only when the equipment was not purchased with federal funds.  Amount should tie to Total Current YTD Depreciation on the </t>
    </r>
    <r>
      <rPr>
        <b/>
        <sz val="11"/>
        <color theme="1"/>
        <rFont val="Aptos Narrow"/>
        <family val="2"/>
        <scheme val="minor"/>
      </rPr>
      <t>Asset Listing</t>
    </r>
    <r>
      <rPr>
        <sz val="11"/>
        <color theme="1"/>
        <rFont val="Aptos Narrow"/>
        <family val="2"/>
        <scheme val="minor"/>
      </rPr>
      <t>.</t>
    </r>
  </si>
  <si>
    <r>
      <t xml:space="preserve">Anticipated External Customer Revenue (i.e. billed through the Customer Invoice Module in Workday).  Amount should agree to the </t>
    </r>
    <r>
      <rPr>
        <b/>
        <sz val="11"/>
        <color theme="1"/>
        <rFont val="Aptos Narrow"/>
        <family val="2"/>
        <scheme val="minor"/>
      </rPr>
      <t>Rate Schedule</t>
    </r>
    <r>
      <rPr>
        <sz val="11"/>
        <color theme="1"/>
        <rFont val="Aptos Narrow"/>
        <family val="2"/>
        <scheme val="minor"/>
      </rPr>
      <t xml:space="preserve"> tab, sum of Columns J, K, O, P row 38 </t>
    </r>
    <r>
      <rPr>
        <i/>
        <sz val="11"/>
        <color rgb="FFC00000"/>
        <rFont val="Aptos Narrow"/>
        <family val="2"/>
        <scheme val="minor"/>
      </rPr>
      <t>or an alternative rate schedule you have prepared.</t>
    </r>
  </si>
  <si>
    <t>HELPFUL WORKDAY REPORTS</t>
  </si>
  <si>
    <t>RPT6778 – Recharge Center Financial Statements</t>
  </si>
  <si>
    <t>RPT6163 – Unallocable Spend Categories List</t>
  </si>
  <si>
    <t>RPT5930 - WU - Internal Balance Sheet by Business Unit for Organization</t>
  </si>
  <si>
    <t>Helpful Links</t>
  </si>
  <si>
    <t>Uniform Guidance</t>
  </si>
  <si>
    <t>NIH Grants Policy Statement</t>
  </si>
  <si>
    <t>NIH Core Facilities FAQ</t>
  </si>
  <si>
    <t>WashU Recharge Center Policy</t>
  </si>
  <si>
    <t xml:space="preserve">Calculating Operating Costs </t>
  </si>
  <si>
    <t>Billing and Helpful Policy Links</t>
  </si>
  <si>
    <t xml:space="preserve">Fixed Costs 1: </t>
  </si>
  <si>
    <t xml:space="preserve">Fixed Costs 2: </t>
  </si>
  <si>
    <t xml:space="preserve">Fixed Costs 3: </t>
  </si>
  <si>
    <t xml:space="preserve">Fixed Costs 4: </t>
  </si>
  <si>
    <t xml:space="preserve">Fixed Costs 5: </t>
  </si>
  <si>
    <t xml:space="preserve">Fixed Costs 6: </t>
  </si>
  <si>
    <t xml:space="preserve">Fixed Costs 7: </t>
  </si>
  <si>
    <t xml:space="preserve">Fixed Costs 8: </t>
  </si>
  <si>
    <t xml:space="preserve">Variable Cost 1: </t>
  </si>
  <si>
    <t xml:space="preserve">Variable Cost 2: </t>
  </si>
  <si>
    <t xml:space="preserve">Variable Cost 3: </t>
  </si>
  <si>
    <t xml:space="preserve">Variable Cost 4: </t>
  </si>
  <si>
    <t xml:space="preserve">Variable Cost 5: </t>
  </si>
  <si>
    <t xml:space="preserve">Variable Cost 6: </t>
  </si>
  <si>
    <t xml:space="preserve">Variable Cost 7: </t>
  </si>
  <si>
    <t xml:space="preserve">Variable Cost 8: </t>
  </si>
  <si>
    <t>**Equipment Depreciation (Complete Asset Listing Tab)**</t>
  </si>
  <si>
    <t>STEP 1</t>
  </si>
  <si>
    <t>STEP 2</t>
  </si>
  <si>
    <t>STEP 3</t>
  </si>
  <si>
    <t>*If the center has additional services/products, Columns F - G can be replicated or you may duplicate this tab.  Additional lines can also be added for fixed and variable expenses. Make sure to double check formulas.</t>
  </si>
  <si>
    <t>STEP 4</t>
  </si>
  <si>
    <r>
      <rPr>
        <b/>
        <sz val="11"/>
        <color theme="1"/>
        <rFont val="Aptos Narrow"/>
        <family val="2"/>
        <scheme val="minor"/>
      </rPr>
      <t xml:space="preserve">Note: </t>
    </r>
    <r>
      <rPr>
        <sz val="11"/>
        <color theme="1"/>
        <rFont val="Aptos Narrow"/>
        <family val="2"/>
        <scheme val="minor"/>
      </rPr>
      <t xml:space="preserve"> Projected Expense items can be populated from the "New Centers" tab or could be based on prior fiscal year results in WD.</t>
    </r>
  </si>
  <si>
    <t>Projected Revenues</t>
  </si>
  <si>
    <t>Projected Expenses</t>
  </si>
  <si>
    <t>Link: FRINGE BENEFIT RATES</t>
  </si>
  <si>
    <t>Unallocable Fringe Benefits</t>
  </si>
  <si>
    <t>§200.431 Dependent Tuition benefits for family members other than the employee. (Ledger 5704X)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</si>
</sst>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quot;$&quot;#,##0.00"/>
  </numFmts>
  <fonts count="65"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Arial"/>
      <family val="2"/>
    </font>
    <font>
      <sz val="10"/>
      <color theme="1"/>
      <name val="Arial"/>
      <family val="2"/>
    </font>
    <font>
      <b/>
      <sz val="9"/>
      <color theme="1"/>
      <name val="Arial"/>
      <family val="2"/>
    </font>
    <font>
      <sz val="8"/>
      <color theme="1"/>
      <name val="Arial"/>
      <family val="2"/>
    </font>
    <font>
      <b/>
      <sz val="9"/>
      <name val="Arial"/>
      <family val="2"/>
    </font>
    <font>
      <sz val="8"/>
      <color rgb="FF000000"/>
      <name val="Arial"/>
      <family val="2"/>
    </font>
    <font>
      <sz val="8"/>
      <name val="Arial"/>
      <family val="2"/>
    </font>
    <font>
      <sz val="8"/>
      <color rgb="FF333333"/>
      <name val="Arial"/>
      <family val="2"/>
    </font>
    <font>
      <b/>
      <sz val="8"/>
      <color theme="1"/>
      <name val="Arial"/>
      <family val="2"/>
    </font>
    <font>
      <b/>
      <sz val="14"/>
      <color theme="1"/>
      <name val="Aptos Narrow"/>
      <family val="2"/>
      <scheme val="minor"/>
    </font>
    <font>
      <sz val="14"/>
      <color theme="1"/>
      <name val="Aptos Narrow"/>
      <family val="2"/>
      <scheme val="minor"/>
    </font>
    <font>
      <u/>
      <sz val="14"/>
      <color theme="1"/>
      <name val="Aptos Narrow"/>
      <family val="2"/>
      <scheme val="minor"/>
    </font>
    <font>
      <b/>
      <sz val="12"/>
      <color theme="1"/>
      <name val="Aptos Narrow"/>
      <family val="2"/>
      <scheme val="minor"/>
    </font>
    <font>
      <sz val="12"/>
      <color theme="1"/>
      <name val="Aptos Narrow"/>
      <family val="2"/>
      <scheme val="minor"/>
    </font>
    <font>
      <b/>
      <u/>
      <sz val="12"/>
      <color theme="1"/>
      <name val="Aptos Narrow"/>
      <family val="2"/>
      <scheme val="minor"/>
    </font>
    <font>
      <b/>
      <sz val="12"/>
      <color rgb="FFC00000"/>
      <name val="Aptos Narrow"/>
      <family val="2"/>
      <scheme val="minor"/>
    </font>
    <font>
      <b/>
      <sz val="14"/>
      <color rgb="FFC00000"/>
      <name val="Aptos Narrow"/>
      <family val="2"/>
      <scheme val="minor"/>
    </font>
    <font>
      <u/>
      <sz val="11"/>
      <color theme="10"/>
      <name val="Aptos Narrow"/>
      <family val="2"/>
      <scheme val="minor"/>
    </font>
    <font>
      <b/>
      <u/>
      <sz val="14"/>
      <color rgb="FFC00000"/>
      <name val="Aptos Narrow"/>
      <family val="2"/>
      <scheme val="minor"/>
    </font>
    <font>
      <b/>
      <sz val="11"/>
      <color rgb="FFC00000"/>
      <name val="Aptos Narrow"/>
      <family val="2"/>
      <scheme val="minor"/>
    </font>
    <font>
      <b/>
      <sz val="16"/>
      <color rgb="FFC00000"/>
      <name val="Aptos Narrow"/>
      <family val="2"/>
      <scheme val="minor"/>
    </font>
    <font>
      <i/>
      <sz val="11"/>
      <color rgb="FFC00000"/>
      <name val="Aptos Narrow"/>
      <family val="2"/>
      <scheme val="minor"/>
    </font>
    <font>
      <sz val="11"/>
      <color theme="0"/>
      <name val="Aptos Narrow"/>
      <family val="2"/>
      <scheme val="minor"/>
    </font>
    <font>
      <sz val="11"/>
      <color theme="1"/>
      <name val="Segoe UI"/>
      <family val="2"/>
    </font>
    <font>
      <sz val="9"/>
      <color theme="1"/>
      <name val="Segoe UI"/>
      <family val="2"/>
    </font>
    <font>
      <sz val="18"/>
      <color theme="1"/>
      <name val="Aptos Narrow"/>
      <family val="2"/>
      <scheme val="minor"/>
    </font>
    <font>
      <sz val="10"/>
      <color theme="1"/>
      <name val="Aptos Narrow"/>
      <family val="2"/>
      <scheme val="minor"/>
    </font>
    <font>
      <sz val="10"/>
      <color rgb="FFC00000"/>
      <name val="Aptos Narrow"/>
      <family val="2"/>
      <scheme val="minor"/>
    </font>
    <font>
      <b/>
      <sz val="10"/>
      <color rgb="FF000000"/>
      <name val="Arial"/>
      <family val="2"/>
    </font>
    <font>
      <b/>
      <sz val="10.5"/>
      <color theme="1"/>
      <name val="Aptos Narrow"/>
      <family val="2"/>
      <scheme val="minor"/>
    </font>
    <font>
      <sz val="9"/>
      <color theme="1"/>
      <name val="Aptos Narrow"/>
      <family val="2"/>
      <scheme val="minor"/>
    </font>
    <font>
      <b/>
      <sz val="9"/>
      <color theme="1"/>
      <name val="Aptos Narrow"/>
      <family val="2"/>
      <scheme val="minor"/>
    </font>
    <font>
      <sz val="11"/>
      <color theme="1"/>
      <name val="Calibri"/>
      <family val="2"/>
    </font>
    <font>
      <b/>
      <u/>
      <sz val="12"/>
      <color rgb="FF000000"/>
      <name val="Calibri"/>
      <family val="2"/>
    </font>
    <font>
      <sz val="11"/>
      <color rgb="FF000000"/>
      <name val="Calibri"/>
      <family val="2"/>
    </font>
    <font>
      <b/>
      <sz val="11"/>
      <color rgb="FF000000"/>
      <name val="Calibri"/>
      <family val="2"/>
    </font>
    <font>
      <i/>
      <sz val="11"/>
      <color rgb="FF000000"/>
      <name val="Calibri"/>
      <family val="2"/>
    </font>
    <font>
      <i/>
      <sz val="11"/>
      <color rgb="FF00B0F0"/>
      <name val="Calibri"/>
      <family val="2"/>
    </font>
    <font>
      <b/>
      <sz val="20"/>
      <color theme="1"/>
      <name val="Calibri"/>
      <family val="2"/>
    </font>
    <font>
      <b/>
      <sz val="11"/>
      <color rgb="FFFF0000"/>
      <name val="Calibri"/>
      <family val="2"/>
    </font>
    <font>
      <sz val="8"/>
      <name val="Aptos Narrow"/>
      <family val="2"/>
      <scheme val="minor"/>
    </font>
    <font>
      <b/>
      <sz val="11"/>
      <color theme="1"/>
      <name val="Calibri"/>
      <family val="2"/>
    </font>
    <font>
      <b/>
      <sz val="10"/>
      <color rgb="FFFF0000"/>
      <name val="Arial"/>
      <family val="2"/>
    </font>
    <font>
      <b/>
      <sz val="16"/>
      <color theme="1"/>
      <name val="Calibri"/>
      <family val="2"/>
    </font>
    <font>
      <b/>
      <i/>
      <sz val="12"/>
      <color theme="1"/>
      <name val="Calibri"/>
      <family val="2"/>
    </font>
    <font>
      <i/>
      <sz val="11"/>
      <color theme="1"/>
      <name val="Calibri"/>
      <family val="2"/>
    </font>
    <font>
      <i/>
      <sz val="10"/>
      <color theme="1"/>
      <name val="Arial"/>
      <family val="2"/>
    </font>
    <font>
      <b/>
      <sz val="14"/>
      <color rgb="FF000000"/>
      <name val="Calibri"/>
      <family val="2"/>
    </font>
    <font>
      <b/>
      <u/>
      <sz val="14"/>
      <color theme="1"/>
      <name val="Aptos Narrow"/>
      <family val="2"/>
      <scheme val="minor"/>
    </font>
    <font>
      <i/>
      <sz val="11"/>
      <color rgb="FFFF0000"/>
      <name val="Calibri"/>
      <family val="2"/>
    </font>
    <font>
      <sz val="8"/>
      <color theme="1"/>
      <name val="Calibri"/>
      <family val="2"/>
    </font>
    <font>
      <i/>
      <sz val="11"/>
      <name val="Calibri"/>
      <family val="2"/>
    </font>
    <font>
      <b/>
      <i/>
      <sz val="11"/>
      <name val="Calibri"/>
      <family val="2"/>
    </font>
    <font>
      <u/>
      <sz val="11"/>
      <color theme="1"/>
      <name val="Calibri"/>
      <family val="2"/>
    </font>
    <font>
      <sz val="16"/>
      <color theme="1"/>
      <name val="Aptos Narrow"/>
      <family val="2"/>
      <scheme val="minor"/>
    </font>
    <font>
      <u/>
      <sz val="16"/>
      <color theme="1"/>
      <name val="Aptos Narrow"/>
      <family val="2"/>
      <scheme val="minor"/>
    </font>
    <font>
      <u/>
      <sz val="11"/>
      <color theme="1"/>
      <name val="Aptos Narrow"/>
      <family val="2"/>
      <scheme val="minor"/>
    </font>
    <font>
      <u/>
      <sz val="18"/>
      <color theme="1"/>
      <name val="Aptos Narrow"/>
      <family val="2"/>
      <scheme val="minor"/>
    </font>
    <font>
      <u/>
      <sz val="18"/>
      <color theme="10"/>
      <name val="Aptos Narrow"/>
      <family val="2"/>
      <scheme val="minor"/>
    </font>
    <font>
      <b/>
      <sz val="18"/>
      <color theme="1"/>
      <name val="Aptos Narrow"/>
      <family val="2"/>
      <scheme val="minor"/>
    </font>
    <font>
      <b/>
      <sz val="16"/>
      <color rgb="FFC00000"/>
      <name val="Calibri"/>
      <family val="2"/>
    </font>
    <font>
      <u/>
      <sz val="24"/>
      <color rgb="FFFF0000"/>
      <name val="Aptos Narrow"/>
      <family val="2"/>
      <scheme val="minor"/>
    </font>
  </fonts>
  <fills count="14">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59999389629810485"/>
        <bgColor rgb="FF000000"/>
      </patternFill>
    </fill>
    <fill>
      <patternFill patternType="solid">
        <fgColor theme="0" tint="-0.14999847407452621"/>
        <bgColor rgb="FF000000"/>
      </patternFill>
    </fill>
    <fill>
      <patternFill patternType="solid">
        <fgColor theme="1"/>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xf numFmtId="9" fontId="1" fillId="0" borderId="0" applyFont="0" applyFill="0" applyBorder="0" applyAlignment="0" applyProtection="0"/>
  </cellStyleXfs>
  <cellXfs count="277">
    <xf numFmtId="0" fontId="0" fillId="0" borderId="0" xfId="0"/>
    <xf numFmtId="0" fontId="3" fillId="3" borderId="0" xfId="0" applyFont="1" applyFill="1"/>
    <xf numFmtId="0" fontId="0" fillId="3" borderId="0" xfId="0" applyFill="1"/>
    <xf numFmtId="165" fontId="0" fillId="3" borderId="0" xfId="0" applyNumberFormat="1" applyFill="1"/>
    <xf numFmtId="4" fontId="0" fillId="3" borderId="0" xfId="0" applyNumberFormat="1" applyFill="1"/>
    <xf numFmtId="38" fontId="4" fillId="3" borderId="4" xfId="0" applyNumberFormat="1" applyFont="1" applyFill="1" applyBorder="1" applyAlignment="1">
      <alignment horizontal="left"/>
    </xf>
    <xf numFmtId="0" fontId="5" fillId="4" borderId="5" xfId="0" applyFont="1" applyFill="1" applyBorder="1" applyAlignment="1">
      <alignment horizontal="center" vertical="center"/>
    </xf>
    <xf numFmtId="0" fontId="5" fillId="3" borderId="0" xfId="0" applyFont="1" applyFill="1" applyAlignment="1">
      <alignment horizontal="center" vertical="center" wrapText="1"/>
    </xf>
    <xf numFmtId="0" fontId="6" fillId="3" borderId="0" xfId="0" applyFont="1" applyFill="1"/>
    <xf numFmtId="0" fontId="6" fillId="0" borderId="0" xfId="0" applyFont="1"/>
    <xf numFmtId="0" fontId="7" fillId="3" borderId="0" xfId="0" applyFont="1" applyFill="1" applyAlignment="1">
      <alignment horizontal="center"/>
    </xf>
    <xf numFmtId="165" fontId="5" fillId="4" borderId="12" xfId="0" applyNumberFormat="1" applyFont="1" applyFill="1" applyBorder="1" applyAlignment="1">
      <alignment horizontal="center"/>
    </xf>
    <xf numFmtId="0" fontId="5" fillId="4" borderId="12" xfId="0" applyFont="1" applyFill="1" applyBorder="1" applyAlignment="1">
      <alignment horizontal="center"/>
    </xf>
    <xf numFmtId="0" fontId="7" fillId="4" borderId="12" xfId="0" applyFont="1" applyFill="1" applyBorder="1" applyAlignment="1">
      <alignment horizontal="center"/>
    </xf>
    <xf numFmtId="0" fontId="7" fillId="4" borderId="12" xfId="0" applyFont="1" applyFill="1" applyBorder="1" applyAlignment="1">
      <alignment horizontal="center" wrapText="1"/>
    </xf>
    <xf numFmtId="42" fontId="6" fillId="3" borderId="0" xfId="0" applyNumberFormat="1" applyFont="1" applyFill="1"/>
    <xf numFmtId="4" fontId="6" fillId="3" borderId="12" xfId="0" applyNumberFormat="1" applyFont="1" applyFill="1" applyBorder="1"/>
    <xf numFmtId="40" fontId="6" fillId="3" borderId="0" xfId="0" applyNumberFormat="1" applyFont="1" applyFill="1"/>
    <xf numFmtId="40" fontId="0" fillId="3" borderId="0" xfId="0" applyNumberFormat="1" applyFill="1"/>
    <xf numFmtId="4" fontId="5" fillId="3" borderId="0" xfId="0" applyNumberFormat="1" applyFont="1" applyFill="1"/>
    <xf numFmtId="165" fontId="11" fillId="3" borderId="0" xfId="0" applyNumberFormat="1" applyFont="1" applyFill="1" applyAlignment="1">
      <alignment horizontal="right"/>
    </xf>
    <xf numFmtId="40" fontId="11" fillId="3" borderId="0" xfId="0" applyNumberFormat="1" applyFont="1" applyFill="1" applyAlignment="1">
      <alignment horizontal="right"/>
    </xf>
    <xf numFmtId="40" fontId="11" fillId="3" borderId="12" xfId="0" applyNumberFormat="1" applyFont="1" applyFill="1" applyBorder="1"/>
    <xf numFmtId="40" fontId="11" fillId="3" borderId="0" xfId="0" applyNumberFormat="1" applyFont="1" applyFill="1"/>
    <xf numFmtId="165" fontId="6" fillId="0" borderId="0" xfId="0" applyNumberFormat="1" applyFont="1"/>
    <xf numFmtId="40" fontId="6" fillId="0" borderId="0" xfId="0" applyNumberFormat="1" applyFont="1"/>
    <xf numFmtId="40" fontId="6" fillId="0" borderId="0" xfId="0" applyNumberFormat="1" applyFont="1" applyAlignment="1">
      <alignment horizontal="right"/>
    </xf>
    <xf numFmtId="0" fontId="5" fillId="0" borderId="0" xfId="0" applyFont="1"/>
    <xf numFmtId="165" fontId="11" fillId="0" borderId="0" xfId="0" applyNumberFormat="1" applyFont="1" applyAlignment="1">
      <alignment horizontal="right"/>
    </xf>
    <xf numFmtId="40" fontId="11" fillId="0" borderId="0" xfId="0" applyNumberFormat="1" applyFont="1" applyAlignment="1">
      <alignment horizontal="right"/>
    </xf>
    <xf numFmtId="40" fontId="11" fillId="0" borderId="0" xfId="0" applyNumberFormat="1" applyFont="1"/>
    <xf numFmtId="165" fontId="0" fillId="0" borderId="0" xfId="0" applyNumberFormat="1"/>
    <xf numFmtId="40" fontId="0" fillId="0" borderId="0" xfId="0" applyNumberFormat="1"/>
    <xf numFmtId="4" fontId="0" fillId="0" borderId="0" xfId="0" applyNumberFormat="1"/>
    <xf numFmtId="0" fontId="0" fillId="5" borderId="0" xfId="0" applyFill="1"/>
    <xf numFmtId="0" fontId="13" fillId="0" borderId="0" xfId="0" applyFont="1"/>
    <xf numFmtId="0" fontId="0" fillId="6" borderId="0" xfId="0" applyFill="1"/>
    <xf numFmtId="0" fontId="16" fillId="0" borderId="0" xfId="0" applyFont="1"/>
    <xf numFmtId="0" fontId="17" fillId="0" borderId="0" xfId="0" applyFont="1"/>
    <xf numFmtId="0" fontId="15" fillId="5" borderId="0" xfId="0" applyFont="1" applyFill="1"/>
    <xf numFmtId="0" fontId="16" fillId="3" borderId="0" xfId="0" applyFont="1" applyFill="1"/>
    <xf numFmtId="0" fontId="16" fillId="3" borderId="0" xfId="2" applyNumberFormat="1" applyFont="1" applyFill="1" applyBorder="1" applyAlignment="1">
      <alignment horizontal="center"/>
    </xf>
    <xf numFmtId="0" fontId="8" fillId="7" borderId="13" xfId="0" applyFont="1" applyFill="1" applyBorder="1" applyAlignment="1" applyProtection="1">
      <alignment horizontal="left"/>
      <protection locked="0"/>
    </xf>
    <xf numFmtId="0" fontId="9" fillId="7" borderId="14" xfId="0" applyFont="1" applyFill="1" applyBorder="1" applyAlignment="1">
      <alignment vertical="top"/>
    </xf>
    <xf numFmtId="0" fontId="10" fillId="7" borderId="12" xfId="0" applyFont="1" applyFill="1" applyBorder="1" applyProtection="1">
      <protection locked="0"/>
    </xf>
    <xf numFmtId="0" fontId="10" fillId="7" borderId="12" xfId="0" applyFont="1" applyFill="1" applyBorder="1" applyAlignment="1" applyProtection="1">
      <alignment vertical="center"/>
      <protection locked="0"/>
    </xf>
    <xf numFmtId="3" fontId="6" fillId="8" borderId="12" xfId="0" applyNumberFormat="1" applyFont="1" applyFill="1" applyBorder="1" applyAlignment="1" applyProtection="1">
      <alignment horizontal="left"/>
      <protection locked="0"/>
    </xf>
    <xf numFmtId="4" fontId="6" fillId="8" borderId="14" xfId="0" applyNumberFormat="1" applyFont="1" applyFill="1" applyBorder="1" applyAlignment="1">
      <alignment horizontal="right"/>
    </xf>
    <xf numFmtId="3" fontId="6" fillId="8" borderId="12" xfId="0" applyNumberFormat="1" applyFont="1" applyFill="1" applyBorder="1" applyAlignment="1" applyProtection="1">
      <alignment horizontal="right"/>
      <protection locked="0"/>
    </xf>
    <xf numFmtId="4" fontId="8" fillId="8" borderId="14" xfId="0" applyNumberFormat="1" applyFont="1" applyFill="1" applyBorder="1" applyAlignment="1">
      <alignment horizontal="right" vertical="top" shrinkToFit="1"/>
    </xf>
    <xf numFmtId="4" fontId="8" fillId="8" borderId="12" xfId="2" applyNumberFormat="1" applyFont="1" applyFill="1" applyBorder="1" applyAlignment="1" applyProtection="1">
      <alignment horizontal="right" wrapText="1"/>
      <protection locked="0"/>
    </xf>
    <xf numFmtId="40" fontId="6" fillId="8" borderId="12" xfId="1" applyNumberFormat="1" applyFont="1" applyFill="1" applyBorder="1" applyAlignment="1" applyProtection="1">
      <alignment horizontal="right"/>
      <protection locked="0"/>
    </xf>
    <xf numFmtId="0" fontId="16" fillId="9" borderId="0" xfId="0" applyFont="1" applyFill="1"/>
    <xf numFmtId="0" fontId="13" fillId="9" borderId="0" xfId="0" applyFont="1" applyFill="1"/>
    <xf numFmtId="0" fontId="0" fillId="9" borderId="0" xfId="0" applyFill="1"/>
    <xf numFmtId="4" fontId="3" fillId="3" borderId="3" xfId="0" applyNumberFormat="1" applyFont="1" applyFill="1" applyBorder="1"/>
    <xf numFmtId="0" fontId="15" fillId="0" borderId="1" xfId="2" applyNumberFormat="1" applyFont="1" applyBorder="1" applyAlignment="1">
      <alignment horizontal="center"/>
    </xf>
    <xf numFmtId="0" fontId="16" fillId="0" borderId="0" xfId="0" applyFont="1" applyAlignment="1">
      <alignment vertical="top"/>
    </xf>
    <xf numFmtId="0" fontId="13" fillId="0" borderId="0" xfId="0" applyFont="1" applyAlignment="1">
      <alignment vertical="top"/>
    </xf>
    <xf numFmtId="0" fontId="0" fillId="0" borderId="0" xfId="0" applyAlignment="1">
      <alignment vertical="top"/>
    </xf>
    <xf numFmtId="164" fontId="16" fillId="3" borderId="0" xfId="1" applyNumberFormat="1" applyFont="1" applyFill="1" applyAlignment="1">
      <alignment vertical="top"/>
    </xf>
    <xf numFmtId="164" fontId="16" fillId="3" borderId="0" xfId="1" applyNumberFormat="1" applyFont="1" applyFill="1" applyBorder="1" applyAlignment="1">
      <alignment vertical="top"/>
    </xf>
    <xf numFmtId="0" fontId="15" fillId="5" borderId="0" xfId="0" applyFont="1" applyFill="1" applyAlignment="1">
      <alignment vertical="top"/>
    </xf>
    <xf numFmtId="0" fontId="12" fillId="5" borderId="0" xfId="0" applyFont="1" applyFill="1" applyAlignment="1">
      <alignment vertical="top"/>
    </xf>
    <xf numFmtId="0" fontId="2" fillId="5" borderId="0" xfId="0" applyFont="1" applyFill="1" applyAlignment="1">
      <alignment vertical="top"/>
    </xf>
    <xf numFmtId="0" fontId="16" fillId="3" borderId="0" xfId="0" applyFont="1" applyFill="1" applyAlignment="1">
      <alignment vertical="top"/>
    </xf>
    <xf numFmtId="0" fontId="0" fillId="6" borderId="0" xfId="0" applyFill="1" applyAlignment="1">
      <alignment vertical="top"/>
    </xf>
    <xf numFmtId="0" fontId="17" fillId="0" borderId="0" xfId="0" applyFont="1" applyAlignment="1">
      <alignment vertical="top"/>
    </xf>
    <xf numFmtId="0" fontId="16" fillId="0" borderId="1" xfId="0" applyFont="1" applyBorder="1" applyAlignment="1">
      <alignment vertical="top"/>
    </xf>
    <xf numFmtId="0" fontId="13" fillId="0" borderId="1" xfId="0" applyFont="1" applyBorder="1" applyAlignment="1">
      <alignment vertical="top"/>
    </xf>
    <xf numFmtId="0" fontId="13" fillId="0" borderId="2" xfId="0" applyFont="1" applyBorder="1" applyAlignment="1">
      <alignment vertical="top"/>
    </xf>
    <xf numFmtId="0" fontId="15" fillId="2" borderId="0" xfId="0" applyFont="1" applyFill="1" applyAlignment="1">
      <alignment vertical="top"/>
    </xf>
    <xf numFmtId="0" fontId="13" fillId="2" borderId="0" xfId="0" applyFont="1" applyFill="1" applyAlignment="1">
      <alignment vertical="top"/>
    </xf>
    <xf numFmtId="0" fontId="0" fillId="2" borderId="0" xfId="0" applyFill="1" applyAlignment="1">
      <alignment vertical="top"/>
    </xf>
    <xf numFmtId="164" fontId="15" fillId="3" borderId="0" xfId="0" applyNumberFormat="1" applyFont="1" applyFill="1" applyAlignment="1">
      <alignment vertical="top"/>
    </xf>
    <xf numFmtId="164" fontId="16" fillId="0" borderId="0" xfId="0" applyNumberFormat="1" applyFont="1" applyAlignment="1">
      <alignment vertical="top"/>
    </xf>
    <xf numFmtId="0" fontId="14" fillId="0" borderId="0" xfId="0" applyFont="1" applyAlignment="1">
      <alignment vertical="top"/>
    </xf>
    <xf numFmtId="0" fontId="12" fillId="2" borderId="0" xfId="0" applyFont="1" applyFill="1" applyAlignment="1">
      <alignment vertical="top"/>
    </xf>
    <xf numFmtId="0" fontId="2" fillId="2" borderId="0" xfId="0" applyFont="1" applyFill="1" applyAlignment="1">
      <alignment vertical="top"/>
    </xf>
    <xf numFmtId="0" fontId="15" fillId="0" borderId="0" xfId="0" applyFont="1" applyAlignment="1">
      <alignment vertical="top"/>
    </xf>
    <xf numFmtId="0" fontId="12" fillId="0" borderId="0" xfId="0" applyFont="1" applyAlignment="1">
      <alignment vertical="top"/>
    </xf>
    <xf numFmtId="0" fontId="2" fillId="0" borderId="0" xfId="0" applyFont="1" applyAlignment="1">
      <alignment vertical="top"/>
    </xf>
    <xf numFmtId="0" fontId="0" fillId="5" borderId="0" xfId="0" applyFill="1" applyAlignment="1">
      <alignment vertical="top"/>
    </xf>
    <xf numFmtId="0" fontId="0" fillId="0" borderId="0" xfId="0" applyAlignment="1">
      <alignment horizontal="right"/>
    </xf>
    <xf numFmtId="0" fontId="0" fillId="9" borderId="0" xfId="0" applyFill="1" applyAlignment="1">
      <alignment horizontal="right"/>
    </xf>
    <xf numFmtId="0" fontId="0" fillId="0" borderId="0" xfId="0" applyAlignment="1">
      <alignment horizontal="right" vertical="top"/>
    </xf>
    <xf numFmtId="0" fontId="2" fillId="5" borderId="0" xfId="0" applyFont="1" applyFill="1" applyAlignment="1">
      <alignment horizontal="center" wrapText="1"/>
    </xf>
    <xf numFmtId="0" fontId="13" fillId="5" borderId="0" xfId="0" applyFont="1" applyFill="1"/>
    <xf numFmtId="0" fontId="21" fillId="6" borderId="0" xfId="3" applyFont="1" applyFill="1" applyAlignment="1">
      <alignment horizontal="center" wrapText="1"/>
    </xf>
    <xf numFmtId="0" fontId="12" fillId="6" borderId="1" xfId="0" applyFont="1" applyFill="1" applyBorder="1" applyAlignment="1">
      <alignment horizontal="center"/>
    </xf>
    <xf numFmtId="0" fontId="0" fillId="6" borderId="0" xfId="0" applyFill="1" applyAlignment="1">
      <alignment wrapText="1"/>
    </xf>
    <xf numFmtId="0" fontId="22" fillId="6" borderId="0" xfId="0" applyFont="1" applyFill="1" applyAlignment="1">
      <alignment horizontal="left" wrapText="1"/>
    </xf>
    <xf numFmtId="0" fontId="19" fillId="6" borderId="0" xfId="0" applyFont="1" applyFill="1" applyAlignment="1" applyProtection="1">
      <alignment horizontal="center"/>
      <protection locked="0"/>
    </xf>
    <xf numFmtId="43" fontId="16" fillId="0" borderId="0" xfId="1" applyFont="1" applyAlignment="1">
      <alignment vertical="top"/>
    </xf>
    <xf numFmtId="43" fontId="16" fillId="0" borderId="1" xfId="1" applyFont="1" applyBorder="1" applyAlignment="1">
      <alignment vertical="top"/>
    </xf>
    <xf numFmtId="43" fontId="15" fillId="5" borderId="0" xfId="1" applyFont="1" applyFill="1" applyAlignment="1">
      <alignment vertical="top"/>
    </xf>
    <xf numFmtId="43" fontId="16" fillId="5" borderId="0" xfId="1" applyFont="1" applyFill="1" applyAlignment="1">
      <alignment vertical="top"/>
    </xf>
    <xf numFmtId="43" fontId="15" fillId="2" borderId="0" xfId="1" applyFont="1" applyFill="1" applyAlignment="1">
      <alignment vertical="top"/>
    </xf>
    <xf numFmtId="43" fontId="15" fillId="0" borderId="0" xfId="1" applyFont="1" applyAlignment="1">
      <alignment vertical="top"/>
    </xf>
    <xf numFmtId="43" fontId="16" fillId="0" borderId="0" xfId="1" applyFont="1"/>
    <xf numFmtId="43" fontId="15" fillId="5" borderId="0" xfId="1" applyFont="1" applyFill="1"/>
    <xf numFmtId="0" fontId="0" fillId="6" borderId="12" xfId="0" applyFill="1" applyBorder="1" applyAlignment="1">
      <alignment vertical="top" wrapText="1"/>
    </xf>
    <xf numFmtId="0" fontId="2" fillId="6" borderId="12" xfId="0" applyFont="1" applyFill="1" applyBorder="1" applyAlignment="1">
      <alignment vertical="top"/>
    </xf>
    <xf numFmtId="0" fontId="0" fillId="6" borderId="12" xfId="0" applyFill="1" applyBorder="1" applyAlignment="1">
      <alignment horizontal="left" vertical="top" wrapText="1"/>
    </xf>
    <xf numFmtId="0" fontId="0" fillId="6" borderId="12" xfId="0" applyFill="1" applyBorder="1" applyAlignment="1">
      <alignment vertical="top"/>
    </xf>
    <xf numFmtId="0" fontId="2" fillId="6" borderId="12" xfId="0" applyFont="1" applyFill="1" applyBorder="1" applyAlignment="1">
      <alignment vertical="top" wrapText="1"/>
    </xf>
    <xf numFmtId="0" fontId="2" fillId="6" borderId="12" xfId="0" applyFont="1" applyFill="1" applyBorder="1"/>
    <xf numFmtId="0" fontId="0" fillId="6" borderId="12" xfId="0" applyFill="1" applyBorder="1"/>
    <xf numFmtId="43" fontId="15" fillId="5" borderId="0" xfId="0" applyNumberFormat="1" applyFont="1" applyFill="1"/>
    <xf numFmtId="0" fontId="15" fillId="5" borderId="0" xfId="0" applyFont="1" applyFill="1" applyAlignment="1">
      <alignment horizontal="right"/>
    </xf>
    <xf numFmtId="0" fontId="23" fillId="3" borderId="0" xfId="0" applyFont="1" applyFill="1"/>
    <xf numFmtId="0" fontId="4" fillId="3" borderId="0" xfId="0" applyFont="1" applyFill="1"/>
    <xf numFmtId="0" fontId="0" fillId="0" borderId="0" xfId="0" applyAlignment="1" applyProtection="1">
      <alignment horizontal="center"/>
      <protection locked="0"/>
    </xf>
    <xf numFmtId="0" fontId="0" fillId="0" borderId="0" xfId="0" applyProtection="1">
      <protection locked="0"/>
    </xf>
    <xf numFmtId="0" fontId="0" fillId="0" borderId="0" xfId="0" applyAlignment="1" applyProtection="1">
      <alignment wrapText="1"/>
      <protection locked="0"/>
    </xf>
    <xf numFmtId="0" fontId="19" fillId="0" borderId="0" xfId="0" applyFont="1" applyAlignment="1" applyProtection="1">
      <alignment horizontal="center"/>
      <protection locked="0"/>
    </xf>
    <xf numFmtId="0" fontId="21" fillId="0" borderId="0" xfId="3" applyFont="1" applyAlignment="1" applyProtection="1">
      <alignment horizontal="left"/>
      <protection locked="0"/>
    </xf>
    <xf numFmtId="0" fontId="26" fillId="0" borderId="0" xfId="0" applyFont="1" applyAlignment="1" applyProtection="1">
      <alignment vertical="center"/>
      <protection locked="0"/>
    </xf>
    <xf numFmtId="0" fontId="26" fillId="0" borderId="0" xfId="0" applyFont="1" applyAlignment="1">
      <alignment vertical="center"/>
    </xf>
    <xf numFmtId="0" fontId="27" fillId="0" borderId="0" xfId="0" applyFont="1" applyAlignment="1" applyProtection="1">
      <alignment vertical="center" wrapText="1"/>
      <protection locked="0"/>
    </xf>
    <xf numFmtId="0" fontId="28" fillId="0" borderId="0" xfId="0" applyFont="1" applyAlignment="1" applyProtection="1">
      <alignment horizontal="left"/>
      <protection locked="0"/>
    </xf>
    <xf numFmtId="0" fontId="28" fillId="0" borderId="0" xfId="0" applyFont="1" applyProtection="1">
      <protection locked="0"/>
    </xf>
    <xf numFmtId="0" fontId="0" fillId="0" borderId="0" xfId="0" applyAlignment="1" applyProtection="1">
      <alignment horizontal="left"/>
      <protection locked="0"/>
    </xf>
    <xf numFmtId="0" fontId="0" fillId="0" borderId="1" xfId="0" applyBorder="1" applyAlignment="1" applyProtection="1">
      <alignment wrapText="1"/>
      <protection locked="0"/>
    </xf>
    <xf numFmtId="0" fontId="22" fillId="10" borderId="1" xfId="0" applyFont="1" applyFill="1" applyBorder="1" applyAlignment="1" applyProtection="1">
      <alignment horizontal="left"/>
      <protection locked="0"/>
    </xf>
    <xf numFmtId="0" fontId="22" fillId="0" borderId="0" xfId="0" applyFont="1" applyAlignment="1" applyProtection="1">
      <alignment wrapText="1"/>
      <protection locked="0"/>
    </xf>
    <xf numFmtId="0" fontId="28" fillId="0" borderId="0" xfId="0" applyFont="1" applyAlignment="1" applyProtection="1">
      <alignment horizontal="center"/>
      <protection locked="0"/>
    </xf>
    <xf numFmtId="0" fontId="25" fillId="3" borderId="0" xfId="0" applyFont="1" applyFill="1" applyAlignment="1" applyProtection="1">
      <alignment wrapText="1"/>
      <protection locked="0"/>
    </xf>
    <xf numFmtId="0" fontId="29" fillId="4" borderId="0" xfId="0" applyFont="1" applyFill="1" applyAlignment="1" applyProtection="1">
      <alignment horizontal="center" wrapText="1"/>
      <protection locked="0"/>
    </xf>
    <xf numFmtId="0" fontId="29" fillId="4" borderId="0" xfId="0" applyFont="1" applyFill="1" applyAlignment="1">
      <alignment horizontal="center" wrapText="1"/>
    </xf>
    <xf numFmtId="0" fontId="30" fillId="4" borderId="12" xfId="0" applyFont="1" applyFill="1" applyBorder="1" applyAlignment="1" applyProtection="1">
      <alignment horizontal="center"/>
      <protection locked="0"/>
    </xf>
    <xf numFmtId="0" fontId="30" fillId="4" borderId="12" xfId="0" applyFont="1" applyFill="1" applyBorder="1" applyAlignment="1" applyProtection="1">
      <alignment horizontal="center" wrapText="1"/>
      <protection locked="0"/>
    </xf>
    <xf numFmtId="0" fontId="30" fillId="4" borderId="12" xfId="0" applyFont="1" applyFill="1" applyBorder="1" applyAlignment="1">
      <alignment horizontal="center" wrapText="1"/>
    </xf>
    <xf numFmtId="0" fontId="31" fillId="6" borderId="12" xfId="0" applyFont="1" applyFill="1" applyBorder="1" applyAlignment="1" applyProtection="1">
      <alignment horizontal="left" vertical="center"/>
      <protection locked="0"/>
    </xf>
    <xf numFmtId="0" fontId="2" fillId="3" borderId="12" xfId="0" applyFont="1" applyFill="1" applyBorder="1" applyAlignment="1" applyProtection="1">
      <alignment vertical="center" wrapText="1"/>
      <protection locked="0"/>
    </xf>
    <xf numFmtId="0" fontId="2" fillId="0" borderId="12" xfId="0" applyFont="1" applyBorder="1" applyAlignment="1" applyProtection="1">
      <alignment vertical="center" wrapText="1"/>
      <protection locked="0"/>
    </xf>
    <xf numFmtId="0" fontId="2" fillId="0" borderId="12"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2" fillId="0" borderId="12" xfId="0" applyFont="1" applyBorder="1" applyAlignment="1">
      <alignment horizontal="center" vertical="center" wrapText="1"/>
    </xf>
    <xf numFmtId="0" fontId="34" fillId="6" borderId="0" xfId="0" applyFont="1" applyFill="1" applyAlignment="1" applyProtection="1">
      <alignment horizontal="center"/>
      <protection locked="0"/>
    </xf>
    <xf numFmtId="0" fontId="0" fillId="6" borderId="0" xfId="0" applyFill="1" applyAlignment="1" applyProtection="1">
      <alignment horizontal="left" vertical="top"/>
      <protection locked="0"/>
    </xf>
    <xf numFmtId="0" fontId="0" fillId="3" borderId="0" xfId="0" applyFill="1" applyAlignment="1" applyProtection="1">
      <alignment horizontal="left" vertical="top" wrapText="1"/>
      <protection locked="0"/>
    </xf>
    <xf numFmtId="0" fontId="0" fillId="6" borderId="0" xfId="0" applyFill="1" applyAlignment="1" applyProtection="1">
      <alignment horizontal="left" vertical="top" wrapText="1"/>
      <protection locked="0"/>
    </xf>
    <xf numFmtId="14" fontId="0" fillId="6" borderId="0" xfId="0" applyNumberFormat="1" applyFill="1" applyAlignment="1" applyProtection="1">
      <alignment horizontal="center" vertical="top"/>
      <protection locked="0"/>
    </xf>
    <xf numFmtId="1" fontId="0" fillId="6" borderId="0" xfId="0" applyNumberFormat="1" applyFill="1" applyAlignment="1" applyProtection="1">
      <alignment horizontal="center" vertical="top"/>
      <protection locked="0"/>
    </xf>
    <xf numFmtId="44" fontId="0" fillId="6" borderId="0" xfId="2" applyFont="1" applyFill="1" applyAlignment="1" applyProtection="1">
      <alignment horizontal="center" vertical="top"/>
      <protection locked="0"/>
    </xf>
    <xf numFmtId="9" fontId="0" fillId="6" borderId="0" xfId="4" applyFont="1" applyFill="1" applyAlignment="1" applyProtection="1">
      <alignment horizontal="center" vertical="top"/>
      <protection locked="0"/>
    </xf>
    <xf numFmtId="44" fontId="0" fillId="6" borderId="0" xfId="2" applyFont="1" applyFill="1" applyAlignment="1" applyProtection="1">
      <alignment vertical="top"/>
    </xf>
    <xf numFmtId="0" fontId="33" fillId="0" borderId="0" xfId="0" applyFont="1" applyAlignment="1" applyProtection="1">
      <alignment horizontal="center" vertical="top"/>
      <protection locked="0"/>
    </xf>
    <xf numFmtId="0" fontId="0" fillId="0" borderId="0" xfId="0" applyAlignment="1" applyProtection="1">
      <alignment horizontal="left" vertical="top" wrapText="1"/>
      <protection locked="0"/>
    </xf>
    <xf numFmtId="14" fontId="0" fillId="0" borderId="0" xfId="0" applyNumberFormat="1" applyAlignment="1" applyProtection="1">
      <alignment horizontal="center" vertical="top"/>
      <protection locked="0"/>
    </xf>
    <xf numFmtId="1" fontId="0" fillId="0" borderId="0" xfId="0" applyNumberFormat="1" applyAlignment="1" applyProtection="1">
      <alignment horizontal="center" vertical="top"/>
      <protection locked="0"/>
    </xf>
    <xf numFmtId="1" fontId="0" fillId="3" borderId="0" xfId="0" applyNumberFormat="1" applyFill="1" applyAlignment="1" applyProtection="1">
      <alignment horizontal="center" vertical="top"/>
      <protection locked="0"/>
    </xf>
    <xf numFmtId="44" fontId="0" fillId="0" borderId="0" xfId="1" applyNumberFormat="1" applyFont="1" applyAlignment="1" applyProtection="1">
      <alignment horizontal="center" vertical="top"/>
      <protection locked="0"/>
    </xf>
    <xf numFmtId="9" fontId="0" fillId="0" borderId="0" xfId="1" applyNumberFormat="1" applyFont="1" applyAlignment="1" applyProtection="1">
      <alignment horizontal="center" vertical="top"/>
      <protection locked="0"/>
    </xf>
    <xf numFmtId="44" fontId="0" fillId="3" borderId="0" xfId="1" applyNumberFormat="1" applyFont="1" applyFill="1" applyAlignment="1" applyProtection="1">
      <alignment vertical="top"/>
    </xf>
    <xf numFmtId="43" fontId="0" fillId="0" borderId="0" xfId="0" applyNumberFormat="1" applyProtection="1">
      <protection locked="0"/>
    </xf>
    <xf numFmtId="0" fontId="0" fillId="6" borderId="0" xfId="0" applyFill="1" applyAlignment="1" applyProtection="1">
      <alignment vertical="top"/>
      <protection locked="0"/>
    </xf>
    <xf numFmtId="0" fontId="0" fillId="3" borderId="0" xfId="0" applyFill="1" applyAlignment="1" applyProtection="1">
      <alignment vertical="top" wrapText="1"/>
      <protection locked="0"/>
    </xf>
    <xf numFmtId="0" fontId="0" fillId="0" borderId="0" xfId="0" applyAlignment="1" applyProtection="1">
      <alignment vertical="top" wrapText="1"/>
      <protection locked="0"/>
    </xf>
    <xf numFmtId="0" fontId="0" fillId="6" borderId="0" xfId="0" applyFill="1" applyProtection="1">
      <protection locked="0"/>
    </xf>
    <xf numFmtId="0" fontId="0" fillId="3" borderId="0" xfId="0" applyFill="1" applyAlignment="1" applyProtection="1">
      <alignment wrapText="1"/>
      <protection locked="0"/>
    </xf>
    <xf numFmtId="44" fontId="0" fillId="0" borderId="0" xfId="1" applyNumberFormat="1" applyFont="1" applyAlignment="1" applyProtection="1">
      <alignment horizontal="center"/>
      <protection locked="0"/>
    </xf>
    <xf numFmtId="9" fontId="0" fillId="0" borderId="0" xfId="0" applyNumberFormat="1" applyAlignment="1" applyProtection="1">
      <alignment horizontal="center"/>
      <protection locked="0"/>
    </xf>
    <xf numFmtId="0" fontId="0" fillId="6" borderId="1" xfId="0" applyFill="1" applyBorder="1" applyProtection="1">
      <protection locked="0"/>
    </xf>
    <xf numFmtId="0" fontId="0" fillId="3" borderId="1" xfId="0" applyFill="1" applyBorder="1" applyAlignment="1" applyProtection="1">
      <alignment wrapText="1"/>
      <protection locked="0"/>
    </xf>
    <xf numFmtId="0" fontId="0" fillId="0" borderId="1" xfId="0" applyBorder="1" applyAlignment="1" applyProtection="1">
      <alignment horizontal="center"/>
      <protection locked="0"/>
    </xf>
    <xf numFmtId="1" fontId="0" fillId="3" borderId="1" xfId="0" applyNumberFormat="1" applyFill="1" applyBorder="1" applyAlignment="1" applyProtection="1">
      <alignment horizontal="center" vertical="top"/>
      <protection locked="0"/>
    </xf>
    <xf numFmtId="44" fontId="0" fillId="0" borderId="1" xfId="1" applyNumberFormat="1" applyFont="1" applyBorder="1" applyAlignment="1" applyProtection="1">
      <alignment horizontal="center"/>
      <protection locked="0"/>
    </xf>
    <xf numFmtId="9" fontId="0" fillId="0" borderId="1" xfId="0" applyNumberFormat="1" applyBorder="1" applyAlignment="1" applyProtection="1">
      <alignment horizontal="center"/>
      <protection locked="0"/>
    </xf>
    <xf numFmtId="44" fontId="0" fillId="3" borderId="1" xfId="1" applyNumberFormat="1" applyFont="1" applyFill="1" applyBorder="1" applyAlignment="1" applyProtection="1">
      <alignment vertical="top"/>
    </xf>
    <xf numFmtId="0" fontId="2" fillId="0" borderId="0" xfId="0" applyFont="1" applyAlignment="1" applyProtection="1">
      <alignment horizontal="center"/>
      <protection locked="0"/>
    </xf>
    <xf numFmtId="0" fontId="2" fillId="0" borderId="0" xfId="0" applyFont="1" applyProtection="1">
      <protection locked="0"/>
    </xf>
    <xf numFmtId="0" fontId="2" fillId="0" borderId="0" xfId="0" applyFont="1" applyAlignment="1" applyProtection="1">
      <alignment wrapText="1"/>
      <protection locked="0"/>
    </xf>
    <xf numFmtId="43" fontId="2" fillId="0" borderId="16" xfId="0" applyNumberFormat="1" applyFont="1" applyBorder="1" applyAlignment="1" applyProtection="1">
      <alignment horizontal="center"/>
      <protection locked="0"/>
    </xf>
    <xf numFmtId="0" fontId="2" fillId="0" borderId="16" xfId="0" applyFont="1" applyBorder="1" applyAlignment="1" applyProtection="1">
      <alignment horizontal="center"/>
      <protection locked="0"/>
    </xf>
    <xf numFmtId="43" fontId="19" fillId="0" borderId="16" xfId="0" applyNumberFormat="1" applyFont="1" applyBorder="1" applyAlignment="1">
      <alignment horizontal="center"/>
    </xf>
    <xf numFmtId="0" fontId="22" fillId="0" borderId="0" xfId="0" applyFont="1" applyAlignment="1">
      <alignment horizontal="center" vertical="top"/>
    </xf>
    <xf numFmtId="164" fontId="16" fillId="0" borderId="0" xfId="1" applyNumberFormat="1" applyFont="1" applyFill="1" applyAlignment="1">
      <alignment vertical="top"/>
    </xf>
    <xf numFmtId="43" fontId="1" fillId="0" borderId="1" xfId="1" applyFont="1" applyFill="1" applyBorder="1" applyAlignment="1">
      <alignment vertical="top"/>
    </xf>
    <xf numFmtId="0" fontId="5" fillId="4" borderId="11" xfId="0" applyFont="1" applyFill="1" applyBorder="1" applyAlignment="1">
      <alignment horizontal="center" wrapText="1"/>
    </xf>
    <xf numFmtId="0" fontId="45" fillId="3" borderId="0" xfId="0" applyFont="1" applyFill="1"/>
    <xf numFmtId="0" fontId="49" fillId="3" borderId="0" xfId="0" applyFont="1" applyFill="1"/>
    <xf numFmtId="0" fontId="35" fillId="0" borderId="0" xfId="0" applyFont="1" applyAlignment="1">
      <alignment vertical="top"/>
    </xf>
    <xf numFmtId="2" fontId="35" fillId="0" borderId="0" xfId="0" applyNumberFormat="1" applyFont="1" applyAlignment="1">
      <alignment vertical="top"/>
    </xf>
    <xf numFmtId="164" fontId="35" fillId="0" borderId="0" xfId="1" applyNumberFormat="1" applyFont="1" applyFill="1" applyBorder="1" applyAlignment="1">
      <alignment vertical="top"/>
    </xf>
    <xf numFmtId="2" fontId="35" fillId="0" borderId="0" xfId="1" applyNumberFormat="1" applyFont="1" applyFill="1" applyBorder="1" applyAlignment="1">
      <alignment vertical="top"/>
    </xf>
    <xf numFmtId="0" fontId="38" fillId="0" borderId="0" xfId="0" applyFont="1" applyAlignment="1">
      <alignment vertical="top"/>
    </xf>
    <xf numFmtId="164" fontId="42" fillId="0" borderId="0" xfId="1" applyNumberFormat="1" applyFont="1" applyFill="1" applyBorder="1" applyAlignment="1">
      <alignment vertical="top"/>
    </xf>
    <xf numFmtId="0" fontId="42" fillId="0" borderId="0" xfId="0" applyFont="1" applyAlignment="1">
      <alignment horizontal="left" vertical="top"/>
    </xf>
    <xf numFmtId="44" fontId="35" fillId="0" borderId="0" xfId="1" applyNumberFormat="1" applyFont="1" applyFill="1" applyBorder="1" applyAlignment="1">
      <alignment vertical="top"/>
    </xf>
    <xf numFmtId="44" fontId="35" fillId="0" borderId="7" xfId="1" applyNumberFormat="1" applyFont="1" applyFill="1" applyBorder="1" applyAlignment="1">
      <alignment vertical="top"/>
    </xf>
    <xf numFmtId="0" fontId="38" fillId="9" borderId="0" xfId="0" applyFont="1" applyFill="1" applyAlignment="1">
      <alignment vertical="top"/>
    </xf>
    <xf numFmtId="44" fontId="35" fillId="9" borderId="0" xfId="1" applyNumberFormat="1" applyFont="1" applyFill="1" applyBorder="1" applyAlignment="1">
      <alignment vertical="top"/>
    </xf>
    <xf numFmtId="44" fontId="35" fillId="0" borderId="0" xfId="2" applyFont="1" applyFill="1" applyBorder="1" applyAlignment="1">
      <alignment vertical="top"/>
    </xf>
    <xf numFmtId="44" fontId="35" fillId="9" borderId="0" xfId="2" applyFont="1" applyFill="1" applyBorder="1" applyAlignment="1">
      <alignment vertical="top"/>
    </xf>
    <xf numFmtId="44" fontId="35" fillId="0" borderId="0" xfId="0" applyNumberFormat="1" applyFont="1" applyAlignment="1">
      <alignment vertical="top"/>
    </xf>
    <xf numFmtId="0" fontId="35" fillId="9" borderId="0" xfId="0" applyFont="1" applyFill="1" applyAlignment="1">
      <alignment vertical="top"/>
    </xf>
    <xf numFmtId="2" fontId="35" fillId="9" borderId="0" xfId="1" applyNumberFormat="1" applyFont="1" applyFill="1" applyBorder="1" applyAlignment="1">
      <alignment vertical="top"/>
    </xf>
    <xf numFmtId="164" fontId="35" fillId="0" borderId="1" xfId="1" applyNumberFormat="1" applyFont="1" applyFill="1" applyBorder="1" applyAlignment="1">
      <alignment horizontal="center" vertical="top" wrapText="1"/>
    </xf>
    <xf numFmtId="0" fontId="51" fillId="6" borderId="18" xfId="0" applyFont="1" applyFill="1" applyBorder="1" applyAlignment="1">
      <alignment horizontal="left" vertical="top" wrapText="1"/>
    </xf>
    <xf numFmtId="0" fontId="44" fillId="6" borderId="19" xfId="0" applyFont="1" applyFill="1" applyBorder="1" applyAlignment="1">
      <alignment vertical="top" wrapText="1"/>
    </xf>
    <xf numFmtId="0" fontId="35" fillId="6" borderId="19" xfId="0" applyFont="1" applyFill="1" applyBorder="1" applyAlignment="1">
      <alignment vertical="top" wrapText="1"/>
    </xf>
    <xf numFmtId="0" fontId="35" fillId="6" borderId="19" xfId="0" applyFont="1" applyFill="1" applyBorder="1" applyAlignment="1">
      <alignment horizontal="left" vertical="top" wrapText="1"/>
    </xf>
    <xf numFmtId="0" fontId="44" fillId="9" borderId="19" xfId="0" applyFont="1" applyFill="1" applyBorder="1" applyAlignment="1">
      <alignment vertical="top" wrapText="1"/>
    </xf>
    <xf numFmtId="0" fontId="38" fillId="9" borderId="19" xfId="0" applyFont="1" applyFill="1" applyBorder="1" applyAlignment="1">
      <alignment vertical="top" wrapText="1"/>
    </xf>
    <xf numFmtId="0" fontId="37" fillId="6" borderId="19" xfId="0" applyFont="1" applyFill="1" applyBorder="1" applyAlignment="1">
      <alignment horizontal="left" vertical="top" wrapText="1"/>
    </xf>
    <xf numFmtId="0" fontId="38" fillId="6" borderId="19" xfId="0" applyFont="1" applyFill="1" applyBorder="1" applyAlignment="1">
      <alignment vertical="top" wrapText="1"/>
    </xf>
    <xf numFmtId="0" fontId="38" fillId="6" borderId="19" xfId="0" applyFont="1" applyFill="1" applyBorder="1" applyAlignment="1">
      <alignment horizontal="right" vertical="top" wrapText="1"/>
    </xf>
    <xf numFmtId="0" fontId="42" fillId="6" borderId="19" xfId="0" applyFont="1" applyFill="1" applyBorder="1" applyAlignment="1">
      <alignment vertical="top" wrapText="1"/>
    </xf>
    <xf numFmtId="0" fontId="39" fillId="6" borderId="19" xfId="0" applyFont="1" applyFill="1" applyBorder="1" applyAlignment="1">
      <alignment vertical="top" wrapText="1"/>
    </xf>
    <xf numFmtId="0" fontId="35" fillId="0" borderId="0" xfId="0" applyFont="1" applyAlignment="1">
      <alignment vertical="top" wrapText="1"/>
    </xf>
    <xf numFmtId="0" fontId="38" fillId="8" borderId="19" xfId="0" applyFont="1" applyFill="1" applyBorder="1" applyAlignment="1">
      <alignment horizontal="left" vertical="top" wrapText="1"/>
    </xf>
    <xf numFmtId="0" fontId="38" fillId="11" borderId="0" xfId="0" applyFont="1" applyFill="1" applyAlignment="1">
      <alignment horizontal="right" vertical="top"/>
    </xf>
    <xf numFmtId="164" fontId="38" fillId="11" borderId="17" xfId="1" applyNumberFormat="1" applyFont="1" applyFill="1" applyBorder="1" applyAlignment="1">
      <alignment vertical="top"/>
    </xf>
    <xf numFmtId="44" fontId="35" fillId="5" borderId="0" xfId="1" applyNumberFormat="1" applyFont="1" applyFill="1" applyBorder="1" applyAlignment="1">
      <alignment vertical="top"/>
    </xf>
    <xf numFmtId="44" fontId="35" fillId="5" borderId="7" xfId="1" applyNumberFormat="1" applyFont="1" applyFill="1" applyBorder="1" applyAlignment="1">
      <alignment vertical="top"/>
    </xf>
    <xf numFmtId="44" fontId="44" fillId="9" borderId="0" xfId="1" applyNumberFormat="1" applyFont="1" applyFill="1" applyBorder="1" applyAlignment="1">
      <alignment vertical="top"/>
    </xf>
    <xf numFmtId="44" fontId="44" fillId="5" borderId="7" xfId="1" applyNumberFormat="1" applyFont="1" applyFill="1" applyBorder="1" applyAlignment="1">
      <alignment vertical="top"/>
    </xf>
    <xf numFmtId="44" fontId="38" fillId="12" borderId="17" xfId="1" applyNumberFormat="1" applyFont="1" applyFill="1" applyBorder="1" applyAlignment="1">
      <alignment vertical="top"/>
    </xf>
    <xf numFmtId="44" fontId="38" fillId="5" borderId="16" xfId="1" applyNumberFormat="1" applyFont="1" applyFill="1" applyBorder="1" applyAlignment="1">
      <alignment vertical="top"/>
    </xf>
    <xf numFmtId="164" fontId="53" fillId="0" borderId="0" xfId="1" applyNumberFormat="1" applyFont="1" applyFill="1" applyBorder="1" applyAlignment="1">
      <alignment horizontal="right" vertical="top"/>
    </xf>
    <xf numFmtId="0" fontId="54" fillId="6" borderId="20" xfId="0" applyFont="1" applyFill="1" applyBorder="1" applyAlignment="1">
      <alignment vertical="top" wrapText="1"/>
    </xf>
    <xf numFmtId="0" fontId="56" fillId="6" borderId="19" xfId="0" applyFont="1" applyFill="1" applyBorder="1" applyAlignment="1">
      <alignment vertical="top" wrapText="1"/>
    </xf>
    <xf numFmtId="0" fontId="18" fillId="0" borderId="0" xfId="0" applyFont="1"/>
    <xf numFmtId="44" fontId="16" fillId="5" borderId="0" xfId="2" applyFont="1" applyFill="1" applyAlignment="1">
      <alignment vertical="top"/>
    </xf>
    <xf numFmtId="43" fontId="16" fillId="5" borderId="0" xfId="1" applyFont="1" applyFill="1" applyBorder="1" applyAlignment="1">
      <alignment vertical="top"/>
    </xf>
    <xf numFmtId="0" fontId="2" fillId="3" borderId="0" xfId="0" applyFont="1" applyFill="1"/>
    <xf numFmtId="0" fontId="57" fillId="3" borderId="0" xfId="0" applyFont="1" applyFill="1"/>
    <xf numFmtId="0" fontId="58" fillId="3" borderId="0" xfId="0" applyFont="1" applyFill="1"/>
    <xf numFmtId="0" fontId="59" fillId="3" borderId="0" xfId="0" applyFont="1" applyFill="1"/>
    <xf numFmtId="0" fontId="60" fillId="3" borderId="0" xfId="0" applyFont="1" applyFill="1"/>
    <xf numFmtId="0" fontId="61" fillId="3" borderId="0" xfId="3" applyFont="1" applyFill="1"/>
    <xf numFmtId="0" fontId="28" fillId="3" borderId="0" xfId="0" applyFont="1" applyFill="1"/>
    <xf numFmtId="0" fontId="0" fillId="13" borderId="0" xfId="0" applyFill="1"/>
    <xf numFmtId="0" fontId="62" fillId="3" borderId="0" xfId="0" applyFont="1" applyFill="1"/>
    <xf numFmtId="0" fontId="42" fillId="10" borderId="19" xfId="0" applyFont="1" applyFill="1" applyBorder="1" applyAlignment="1">
      <alignment vertical="top" wrapText="1"/>
    </xf>
    <xf numFmtId="0" fontId="63" fillId="0" borderId="0" xfId="0" applyFont="1" applyAlignment="1">
      <alignment vertical="top"/>
    </xf>
    <xf numFmtId="0" fontId="41" fillId="3" borderId="0" xfId="0" applyFont="1" applyFill="1" applyAlignment="1">
      <alignment vertical="top"/>
    </xf>
    <xf numFmtId="0" fontId="63" fillId="3" borderId="0" xfId="0" applyFont="1" applyFill="1" applyAlignment="1">
      <alignment vertical="top"/>
    </xf>
    <xf numFmtId="0" fontId="46" fillId="3" borderId="0" xfId="0" applyFont="1" applyFill="1" applyAlignment="1">
      <alignment vertical="top"/>
    </xf>
    <xf numFmtId="0" fontId="52" fillId="3" borderId="0" xfId="0" applyFont="1" applyFill="1" applyAlignment="1">
      <alignment vertical="top"/>
    </xf>
    <xf numFmtId="0" fontId="51" fillId="3" borderId="0" xfId="0" applyFont="1" applyFill="1" applyAlignment="1">
      <alignment horizontal="center" vertical="top" wrapText="1"/>
    </xf>
    <xf numFmtId="0" fontId="35" fillId="3" borderId="0" xfId="0" applyFont="1" applyFill="1" applyAlignment="1">
      <alignment vertical="top"/>
    </xf>
    <xf numFmtId="2" fontId="35" fillId="3" borderId="0" xfId="0" applyNumberFormat="1" applyFont="1" applyFill="1" applyAlignment="1">
      <alignment vertical="top"/>
    </xf>
    <xf numFmtId="0" fontId="47" fillId="3" borderId="0" xfId="0" applyFont="1" applyFill="1" applyAlignment="1">
      <alignment vertical="top"/>
    </xf>
    <xf numFmtId="0" fontId="48" fillId="3" borderId="0" xfId="0" applyFont="1" applyFill="1" applyAlignment="1">
      <alignment vertical="top"/>
    </xf>
    <xf numFmtId="2" fontId="48" fillId="3" borderId="0" xfId="0" applyNumberFormat="1" applyFont="1" applyFill="1" applyAlignment="1">
      <alignment vertical="top"/>
    </xf>
    <xf numFmtId="0" fontId="36" fillId="3" borderId="0" xfId="0" applyFont="1" applyFill="1" applyAlignment="1">
      <alignment vertical="top"/>
    </xf>
    <xf numFmtId="164" fontId="35" fillId="3" borderId="0" xfId="1" applyNumberFormat="1" applyFont="1" applyFill="1" applyBorder="1" applyAlignment="1">
      <alignment vertical="top"/>
    </xf>
    <xf numFmtId="2" fontId="35" fillId="3" borderId="0" xfId="1" applyNumberFormat="1" applyFont="1" applyFill="1" applyBorder="1" applyAlignment="1">
      <alignment vertical="top"/>
    </xf>
    <xf numFmtId="0" fontId="50" fillId="3" borderId="0" xfId="0" applyFont="1" applyFill="1" applyAlignment="1">
      <alignment vertical="top"/>
    </xf>
    <xf numFmtId="164" fontId="42" fillId="3" borderId="0" xfId="1" applyNumberFormat="1" applyFont="1" applyFill="1" applyBorder="1" applyAlignment="1">
      <alignment vertical="top"/>
    </xf>
    <xf numFmtId="0" fontId="40" fillId="3" borderId="0" xfId="0" applyFont="1" applyFill="1" applyAlignment="1">
      <alignment vertical="top" wrapText="1"/>
    </xf>
    <xf numFmtId="0" fontId="39" fillId="3" borderId="0" xfId="0" applyFont="1" applyFill="1" applyAlignment="1">
      <alignment vertical="top"/>
    </xf>
    <xf numFmtId="164" fontId="39" fillId="3" borderId="0" xfId="1" applyNumberFormat="1" applyFont="1" applyFill="1" applyBorder="1" applyAlignment="1">
      <alignment vertical="top"/>
    </xf>
    <xf numFmtId="0" fontId="35" fillId="3" borderId="0" xfId="0" applyFont="1" applyFill="1" applyAlignment="1">
      <alignment vertical="top" wrapText="1"/>
    </xf>
    <xf numFmtId="43" fontId="35" fillId="3" borderId="0" xfId="1" applyFont="1" applyFill="1" applyBorder="1" applyAlignment="1">
      <alignment vertical="top"/>
    </xf>
    <xf numFmtId="0" fontId="64" fillId="3" borderId="0" xfId="3" applyFont="1" applyFill="1"/>
    <xf numFmtId="0" fontId="38" fillId="11" borderId="0" xfId="0" applyFont="1" applyFill="1" applyAlignment="1">
      <alignment horizontal="right" vertical="top"/>
    </xf>
    <xf numFmtId="0" fontId="38" fillId="11" borderId="15" xfId="0" applyFont="1" applyFill="1" applyBorder="1" applyAlignment="1">
      <alignment horizontal="center" vertical="top"/>
    </xf>
    <xf numFmtId="0" fontId="41" fillId="0" borderId="0" xfId="0" applyFont="1" applyAlignment="1">
      <alignment horizontal="left" vertical="top"/>
    </xf>
    <xf numFmtId="0" fontId="5" fillId="4" borderId="5" xfId="0" applyFont="1" applyFill="1" applyBorder="1" applyAlignment="1">
      <alignment horizontal="center"/>
    </xf>
    <xf numFmtId="0" fontId="5" fillId="4" borderId="11" xfId="0" applyFont="1" applyFill="1" applyBorder="1" applyAlignment="1">
      <alignment horizontal="center"/>
    </xf>
    <xf numFmtId="0" fontId="5" fillId="3" borderId="6" xfId="0" applyFont="1" applyFill="1" applyBorder="1" applyAlignment="1" applyProtection="1">
      <alignment horizontal="center" wrapText="1"/>
      <protection locked="0"/>
    </xf>
    <xf numFmtId="0" fontId="5" fillId="3" borderId="7" xfId="0" applyFont="1" applyFill="1" applyBorder="1" applyAlignment="1" applyProtection="1">
      <alignment horizontal="center" wrapText="1"/>
      <protection locked="0"/>
    </xf>
    <xf numFmtId="0" fontId="5" fillId="3" borderId="8" xfId="0" applyFont="1" applyFill="1" applyBorder="1" applyAlignment="1" applyProtection="1">
      <alignment horizontal="center" wrapText="1"/>
      <protection locked="0"/>
    </xf>
    <xf numFmtId="0" fontId="5" fillId="3" borderId="9" xfId="0" applyFont="1" applyFill="1" applyBorder="1" applyAlignment="1" applyProtection="1">
      <alignment horizontal="center" wrapText="1"/>
      <protection locked="0"/>
    </xf>
    <xf numFmtId="0" fontId="5" fillId="3" borderId="2" xfId="0" applyFont="1" applyFill="1" applyBorder="1" applyAlignment="1" applyProtection="1">
      <alignment horizontal="center" wrapText="1"/>
      <protection locked="0"/>
    </xf>
    <xf numFmtId="0" fontId="5" fillId="3" borderId="10" xfId="0" applyFont="1" applyFill="1" applyBorder="1" applyAlignment="1" applyProtection="1">
      <alignment horizontal="center" wrapText="1"/>
      <protection locked="0"/>
    </xf>
    <xf numFmtId="0" fontId="0" fillId="6" borderId="12" xfId="0" applyFill="1" applyBorder="1" applyAlignment="1">
      <alignment horizontal="left" vertical="top" wrapText="1"/>
    </xf>
    <xf numFmtId="0" fontId="0" fillId="6" borderId="12" xfId="0" applyFill="1" applyBorder="1" applyAlignment="1">
      <alignment horizontal="center" vertical="top"/>
    </xf>
    <xf numFmtId="0" fontId="0" fillId="0" borderId="15" xfId="0" applyBorder="1" applyAlignment="1">
      <alignment horizontal="left" wrapText="1"/>
    </xf>
    <xf numFmtId="0" fontId="41" fillId="3" borderId="0" xfId="0" applyFont="1" applyFill="1" applyAlignment="1">
      <alignment horizontal="left" vertical="top"/>
    </xf>
    <xf numFmtId="0" fontId="0" fillId="0" borderId="4" xfId="0" applyBorder="1" applyAlignment="1">
      <alignment horizontal="left" wrapText="1"/>
    </xf>
    <xf numFmtId="0" fontId="0" fillId="10" borderId="15" xfId="0" applyFill="1" applyBorder="1" applyAlignment="1">
      <alignment horizontal="left"/>
    </xf>
    <xf numFmtId="0" fontId="16" fillId="0" borderId="0" xfId="0" applyFont="1" applyAlignment="1">
      <alignment horizontal="left" vertical="top"/>
    </xf>
  </cellXfs>
  <cellStyles count="5">
    <cellStyle name="Comma" xfId="1" builtinId="3"/>
    <cellStyle name="Currency" xfId="2" builtinId="4"/>
    <cellStyle name="Hyperlink" xfId="3" builtinId="8"/>
    <cellStyle name="Normal" xfId="0" builtinId="0"/>
    <cellStyle name="Percent" xfId="4" builtinId="5"/>
  </cellStyles>
  <dxfs count="3">
    <dxf>
      <font>
        <color rgb="FF9C0006"/>
      </font>
      <fill>
        <patternFill>
          <bgColor rgb="FFFFFF99"/>
        </patternFill>
      </fill>
    </dxf>
    <dxf>
      <font>
        <color rgb="FF9C0006"/>
      </font>
      <fill>
        <patternFill>
          <bgColor rgb="FFFFC7CE"/>
        </patternFill>
      </fill>
    </dxf>
    <dxf>
      <font>
        <color rgb="FF9C0006"/>
      </font>
      <fill>
        <patternFill>
          <bgColor theme="9" tint="0.5999633777886288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4</xdr:col>
      <xdr:colOff>85726</xdr:colOff>
      <xdr:row>33</xdr:row>
      <xdr:rowOff>133351</xdr:rowOff>
    </xdr:from>
    <xdr:to>
      <xdr:col>4</xdr:col>
      <xdr:colOff>381000</xdr:colOff>
      <xdr:row>35</xdr:row>
      <xdr:rowOff>0</xdr:rowOff>
    </xdr:to>
    <xdr:sp macro="" textlink="">
      <xdr:nvSpPr>
        <xdr:cNvPr id="3" name="Star: 5 Points 2">
          <a:extLst>
            <a:ext uri="{FF2B5EF4-FFF2-40B4-BE49-F238E27FC236}">
              <a16:creationId xmlns:a16="http://schemas.microsoft.com/office/drawing/2014/main" id="{0F33CB1C-67AF-A204-DCF1-432900A5C6E1}"/>
            </a:ext>
          </a:extLst>
        </xdr:cNvPr>
        <xdr:cNvSpPr/>
      </xdr:nvSpPr>
      <xdr:spPr>
        <a:xfrm>
          <a:off x="9696451" y="6829426"/>
          <a:ext cx="295274" cy="276224"/>
        </a:xfrm>
        <a:prstGeom prst="star5">
          <a:avLst/>
        </a:prstGeom>
        <a:solidFill>
          <a:srgbClr val="C00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114300</xdr:colOff>
      <xdr:row>33</xdr:row>
      <xdr:rowOff>114300</xdr:rowOff>
    </xdr:from>
    <xdr:to>
      <xdr:col>7</xdr:col>
      <xdr:colOff>438150</xdr:colOff>
      <xdr:row>34</xdr:row>
      <xdr:rowOff>180974</xdr:rowOff>
    </xdr:to>
    <xdr:sp macro="" textlink="">
      <xdr:nvSpPr>
        <xdr:cNvPr id="4" name="Star: 5 Points 3">
          <a:extLst>
            <a:ext uri="{FF2B5EF4-FFF2-40B4-BE49-F238E27FC236}">
              <a16:creationId xmlns:a16="http://schemas.microsoft.com/office/drawing/2014/main" id="{5349A47D-EA15-4195-ACA9-C131BED87B14}"/>
            </a:ext>
          </a:extLst>
        </xdr:cNvPr>
        <xdr:cNvSpPr/>
      </xdr:nvSpPr>
      <xdr:spPr>
        <a:xfrm>
          <a:off x="13973175" y="7143750"/>
          <a:ext cx="323850" cy="276224"/>
        </a:xfrm>
        <a:prstGeom prst="star5">
          <a:avLst/>
        </a:prstGeom>
        <a:solidFill>
          <a:srgbClr val="C00000"/>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438150</xdr:colOff>
      <xdr:row>2</xdr:row>
      <xdr:rowOff>76200</xdr:rowOff>
    </xdr:from>
    <xdr:to>
      <xdr:col>10</xdr:col>
      <xdr:colOff>1040130</xdr:colOff>
      <xdr:row>7</xdr:row>
      <xdr:rowOff>95250</xdr:rowOff>
    </xdr:to>
    <xdr:sp macro="" textlink="">
      <xdr:nvSpPr>
        <xdr:cNvPr id="2" name="TextBox 1">
          <a:extLst>
            <a:ext uri="{FF2B5EF4-FFF2-40B4-BE49-F238E27FC236}">
              <a16:creationId xmlns:a16="http://schemas.microsoft.com/office/drawing/2014/main" id="{7EDE8FCF-DEDF-4A05-BB56-290D294B04F4}"/>
            </a:ext>
          </a:extLst>
        </xdr:cNvPr>
        <xdr:cNvSpPr txBox="1"/>
      </xdr:nvSpPr>
      <xdr:spPr>
        <a:xfrm>
          <a:off x="5353050" y="504825"/>
          <a:ext cx="7088505" cy="11620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Recharge Centers may recover the cost of </a:t>
          </a:r>
          <a:r>
            <a:rPr lang="en-US" sz="1100" u="none"/>
            <a:t>equipment </a:t>
          </a:r>
          <a:r>
            <a:rPr lang="en-US" sz="1100" u="sng"/>
            <a:t>by including </a:t>
          </a:r>
          <a:r>
            <a:rPr lang="en-US" sz="1100" b="0" u="sng"/>
            <a:t>depreciation i</a:t>
          </a:r>
          <a:r>
            <a:rPr lang="en-US" sz="1100" u="sng"/>
            <a:t>n their billing rates</a:t>
          </a:r>
          <a:r>
            <a:rPr lang="en-US" sz="1100"/>
            <a:t>, but only when the equipment </a:t>
          </a:r>
          <a:r>
            <a:rPr lang="en-US" sz="1100" b="0"/>
            <a:t>was </a:t>
          </a:r>
          <a:r>
            <a:rPr lang="en-US" sz="1100" b="0" u="sng"/>
            <a:t>not</a:t>
          </a:r>
          <a:r>
            <a:rPr lang="en-US" sz="1100" b="0"/>
            <a:t> purchased with federal funds.</a:t>
          </a:r>
          <a:r>
            <a:rPr lang="en-US" sz="1100" b="0" baseline="0"/>
            <a:t> </a:t>
          </a:r>
          <a:r>
            <a:rPr lang="en-US" sz="1100"/>
            <a:t>Including depreciation in rates is optional. If a Recharge Center chooses to include it, the amount recovered must be based on the actual cost of the equipment spread over its useful life (i.e. depreciation expense)</a:t>
          </a:r>
          <a:r>
            <a:rPr lang="en-US" sz="1100" baseline="0"/>
            <a:t> </a:t>
          </a:r>
          <a:r>
            <a:rPr lang="en-US" sz="1100"/>
            <a:t>— not the full purchase price/asset cost.</a:t>
          </a:r>
          <a:r>
            <a:rPr lang="en-US" sz="1100" baseline="0"/>
            <a:t> </a:t>
          </a:r>
          <a:r>
            <a:rPr lang="en-US" sz="1100"/>
            <a:t>Any depreciation included in rates must be supported by an up‑to‑date list of equipment (the Recharge Center Asset Listing), which the center must maintain and submit to the Cost Analysis Office annually</a:t>
          </a:r>
          <a:r>
            <a:rPr lang="en-US" sz="1100" baseline="0"/>
            <a:t> before the end of July.</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723901</xdr:colOff>
      <xdr:row>2</xdr:row>
      <xdr:rowOff>171451</xdr:rowOff>
    </xdr:from>
    <xdr:to>
      <xdr:col>15</xdr:col>
      <xdr:colOff>666750</xdr:colOff>
      <xdr:row>6</xdr:row>
      <xdr:rowOff>38101</xdr:rowOff>
    </xdr:to>
    <xdr:sp macro="" textlink="">
      <xdr:nvSpPr>
        <xdr:cNvPr id="2" name="TextBox 1">
          <a:extLst>
            <a:ext uri="{FF2B5EF4-FFF2-40B4-BE49-F238E27FC236}">
              <a16:creationId xmlns:a16="http://schemas.microsoft.com/office/drawing/2014/main" id="{294868CC-B00C-9DE4-6586-AE0D9A8A5964}"/>
            </a:ext>
          </a:extLst>
        </xdr:cNvPr>
        <xdr:cNvSpPr txBox="1"/>
      </xdr:nvSpPr>
      <xdr:spPr>
        <a:xfrm>
          <a:off x="7553326" y="171451"/>
          <a:ext cx="3800474"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rgbClr val="C00000"/>
              </a:solidFill>
            </a:rPr>
            <a:t>*Income Totals from this tab (row 38) should agree to amounts</a:t>
          </a:r>
          <a:r>
            <a:rPr lang="en-US" sz="1100" b="1" baseline="0">
              <a:solidFill>
                <a:srgbClr val="C00000"/>
              </a:solidFill>
            </a:rPr>
            <a:t> reported on the </a:t>
          </a:r>
          <a:r>
            <a:rPr lang="en-US" sz="1100" b="1" u="sng" baseline="0">
              <a:solidFill>
                <a:srgbClr val="C00000"/>
              </a:solidFill>
            </a:rPr>
            <a:t>Rate Calculation </a:t>
          </a:r>
          <a:r>
            <a:rPr lang="en-US" sz="1100" b="1" baseline="0">
              <a:solidFill>
                <a:srgbClr val="C00000"/>
              </a:solidFill>
            </a:rPr>
            <a:t>tab for both Internal and External Revenue*</a:t>
          </a:r>
          <a:endParaRPr lang="en-US" sz="1100" b="1">
            <a:solidFill>
              <a:srgbClr val="C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190500</xdr:colOff>
      <xdr:row>26</xdr:row>
      <xdr:rowOff>9525</xdr:rowOff>
    </xdr:from>
    <xdr:to>
      <xdr:col>8</xdr:col>
      <xdr:colOff>190500</xdr:colOff>
      <xdr:row>31</xdr:row>
      <xdr:rowOff>190500</xdr:rowOff>
    </xdr:to>
    <xdr:cxnSp macro="">
      <xdr:nvCxnSpPr>
        <xdr:cNvPr id="6" name="Straight Arrow Connector 5">
          <a:extLst>
            <a:ext uri="{FF2B5EF4-FFF2-40B4-BE49-F238E27FC236}">
              <a16:creationId xmlns:a16="http://schemas.microsoft.com/office/drawing/2014/main" id="{44CEE7C7-440F-8323-6ACF-75AA78C1056D}"/>
            </a:ext>
          </a:extLst>
        </xdr:cNvPr>
        <xdr:cNvCxnSpPr/>
      </xdr:nvCxnSpPr>
      <xdr:spPr>
        <a:xfrm>
          <a:off x="7229475" y="5419725"/>
          <a:ext cx="0" cy="1371600"/>
        </a:xfrm>
        <a:prstGeom prst="straightConnector1">
          <a:avLst/>
        </a:prstGeom>
        <a:ln w="12700">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6</xdr:col>
      <xdr:colOff>1892300</xdr:colOff>
      <xdr:row>34</xdr:row>
      <xdr:rowOff>123825</xdr:rowOff>
    </xdr:from>
    <xdr:to>
      <xdr:col>7</xdr:col>
      <xdr:colOff>228600</xdr:colOff>
      <xdr:row>43</xdr:row>
      <xdr:rowOff>53975</xdr:rowOff>
    </xdr:to>
    <xdr:sp macro="" textlink="">
      <xdr:nvSpPr>
        <xdr:cNvPr id="11" name="Right Bracket 10">
          <a:extLst>
            <a:ext uri="{FF2B5EF4-FFF2-40B4-BE49-F238E27FC236}">
              <a16:creationId xmlns:a16="http://schemas.microsoft.com/office/drawing/2014/main" id="{D4DA44C4-E85D-43A5-4828-918750572AB6}"/>
            </a:ext>
          </a:extLst>
        </xdr:cNvPr>
        <xdr:cNvSpPr/>
      </xdr:nvSpPr>
      <xdr:spPr>
        <a:xfrm>
          <a:off x="6769100" y="9124950"/>
          <a:ext cx="365125" cy="2130425"/>
        </a:xfrm>
        <a:prstGeom prst="rightBracket">
          <a:avLst/>
        </a:prstGeom>
        <a:noFill/>
        <a:ln>
          <a:solidFill>
            <a:srgbClr val="C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1009650</xdr:colOff>
      <xdr:row>34</xdr:row>
      <xdr:rowOff>133350</xdr:rowOff>
    </xdr:from>
    <xdr:to>
      <xdr:col>6</xdr:col>
      <xdr:colOff>114300</xdr:colOff>
      <xdr:row>43</xdr:row>
      <xdr:rowOff>66675</xdr:rowOff>
    </xdr:to>
    <xdr:sp macro="" textlink="">
      <xdr:nvSpPr>
        <xdr:cNvPr id="12" name="Left Bracket 11">
          <a:extLst>
            <a:ext uri="{FF2B5EF4-FFF2-40B4-BE49-F238E27FC236}">
              <a16:creationId xmlns:a16="http://schemas.microsoft.com/office/drawing/2014/main" id="{BCBA230C-E7C5-A7C8-3033-2132D2D626CF}"/>
            </a:ext>
          </a:extLst>
        </xdr:cNvPr>
        <xdr:cNvSpPr/>
      </xdr:nvSpPr>
      <xdr:spPr>
        <a:xfrm>
          <a:off x="4476750" y="8115300"/>
          <a:ext cx="323850" cy="2143125"/>
        </a:xfrm>
        <a:prstGeom prst="leftBracket">
          <a:avLst/>
        </a:prstGeom>
        <a:ln>
          <a:solidFill>
            <a:srgbClr val="C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7</xdr:row>
      <xdr:rowOff>104224</xdr:rowOff>
    </xdr:from>
    <xdr:to>
      <xdr:col>11</xdr:col>
      <xdr:colOff>141931</xdr:colOff>
      <xdr:row>27</xdr:row>
      <xdr:rowOff>95250</xdr:rowOff>
    </xdr:to>
    <xdr:pic>
      <xdr:nvPicPr>
        <xdr:cNvPr id="2" name="Picture 1">
          <a:extLst>
            <a:ext uri="{FF2B5EF4-FFF2-40B4-BE49-F238E27FC236}">
              <a16:creationId xmlns:a16="http://schemas.microsoft.com/office/drawing/2014/main" id="{79B0062E-B454-7ED3-9EF6-8B1D1C850DFA}"/>
            </a:ext>
          </a:extLst>
        </xdr:cNvPr>
        <xdr:cNvPicPr>
          <a:picLocks noChangeAspect="1"/>
        </xdr:cNvPicPr>
      </xdr:nvPicPr>
      <xdr:blipFill>
        <a:blip xmlns:r="http://schemas.openxmlformats.org/officeDocument/2006/relationships" r:embed="rId1"/>
        <a:stretch>
          <a:fillRect/>
        </a:stretch>
      </xdr:blipFill>
      <xdr:spPr>
        <a:xfrm>
          <a:off x="0" y="561424"/>
          <a:ext cx="6847531" cy="3810551"/>
        </a:xfrm>
        <a:prstGeom prst="rect">
          <a:avLst/>
        </a:prstGeom>
      </xdr:spPr>
    </xdr:pic>
    <xdr:clientData/>
  </xdr:twoCellAnchor>
  <xdr:twoCellAnchor editAs="oneCell">
    <xdr:from>
      <xdr:col>0</xdr:col>
      <xdr:colOff>0</xdr:colOff>
      <xdr:row>31</xdr:row>
      <xdr:rowOff>19050</xdr:rowOff>
    </xdr:from>
    <xdr:to>
      <xdr:col>11</xdr:col>
      <xdr:colOff>274229</xdr:colOff>
      <xdr:row>47</xdr:row>
      <xdr:rowOff>48518</xdr:rowOff>
    </xdr:to>
    <xdr:pic>
      <xdr:nvPicPr>
        <xdr:cNvPr id="8" name="Picture 7">
          <a:extLst>
            <a:ext uri="{FF2B5EF4-FFF2-40B4-BE49-F238E27FC236}">
              <a16:creationId xmlns:a16="http://schemas.microsoft.com/office/drawing/2014/main" id="{243A6BD6-BA30-CBB5-2E13-189AE4E5E9E8}"/>
            </a:ext>
          </a:extLst>
        </xdr:cNvPr>
        <xdr:cNvPicPr>
          <a:picLocks noChangeAspect="1"/>
        </xdr:cNvPicPr>
      </xdr:nvPicPr>
      <xdr:blipFill>
        <a:blip xmlns:r="http://schemas.openxmlformats.org/officeDocument/2006/relationships" r:embed="rId2"/>
        <a:stretch>
          <a:fillRect/>
        </a:stretch>
      </xdr:blipFill>
      <xdr:spPr>
        <a:xfrm>
          <a:off x="0" y="5057775"/>
          <a:ext cx="6979829" cy="3991868"/>
        </a:xfrm>
        <a:prstGeom prst="rect">
          <a:avLst/>
        </a:prstGeom>
      </xdr:spPr>
    </xdr:pic>
    <xdr:clientData/>
  </xdr:twoCellAnchor>
  <xdr:twoCellAnchor editAs="oneCell">
    <xdr:from>
      <xdr:col>23</xdr:col>
      <xdr:colOff>0</xdr:colOff>
      <xdr:row>5</xdr:row>
      <xdr:rowOff>153403</xdr:rowOff>
    </xdr:from>
    <xdr:to>
      <xdr:col>34</xdr:col>
      <xdr:colOff>239715</xdr:colOff>
      <xdr:row>24</xdr:row>
      <xdr:rowOff>4402</xdr:rowOff>
    </xdr:to>
    <xdr:pic>
      <xdr:nvPicPr>
        <xdr:cNvPr id="9" name="Picture 8">
          <a:extLst>
            <a:ext uri="{FF2B5EF4-FFF2-40B4-BE49-F238E27FC236}">
              <a16:creationId xmlns:a16="http://schemas.microsoft.com/office/drawing/2014/main" id="{7734C250-A727-87A0-76A8-1E30E3156201}"/>
            </a:ext>
          </a:extLst>
        </xdr:cNvPr>
        <xdr:cNvPicPr>
          <a:picLocks noChangeAspect="1"/>
        </xdr:cNvPicPr>
      </xdr:nvPicPr>
      <xdr:blipFill>
        <a:blip xmlns:r="http://schemas.openxmlformats.org/officeDocument/2006/relationships" r:embed="rId3"/>
        <a:stretch>
          <a:fillRect/>
        </a:stretch>
      </xdr:blipFill>
      <xdr:spPr>
        <a:xfrm>
          <a:off x="13125450" y="1563103"/>
          <a:ext cx="6945315" cy="3899124"/>
        </a:xfrm>
        <a:prstGeom prst="rect">
          <a:avLst/>
        </a:prstGeom>
      </xdr:spPr>
    </xdr:pic>
    <xdr:clientData/>
  </xdr:twoCellAnchor>
  <xdr:twoCellAnchor editAs="oneCell">
    <xdr:from>
      <xdr:col>12</xdr:col>
      <xdr:colOff>171450</xdr:colOff>
      <xdr:row>7</xdr:row>
      <xdr:rowOff>95250</xdr:rowOff>
    </xdr:from>
    <xdr:to>
      <xdr:col>20</xdr:col>
      <xdr:colOff>114973</xdr:colOff>
      <xdr:row>49</xdr:row>
      <xdr:rowOff>153664</xdr:rowOff>
    </xdr:to>
    <xdr:pic>
      <xdr:nvPicPr>
        <xdr:cNvPr id="3" name="Picture 2">
          <a:extLst>
            <a:ext uri="{FF2B5EF4-FFF2-40B4-BE49-F238E27FC236}">
              <a16:creationId xmlns:a16="http://schemas.microsoft.com/office/drawing/2014/main" id="{BE9AE043-9B3C-568C-DAF5-EF475042974C}"/>
            </a:ext>
          </a:extLst>
        </xdr:cNvPr>
        <xdr:cNvPicPr>
          <a:picLocks noChangeAspect="1"/>
        </xdr:cNvPicPr>
      </xdr:nvPicPr>
      <xdr:blipFill>
        <a:blip xmlns:r="http://schemas.openxmlformats.org/officeDocument/2006/relationships" r:embed="rId4"/>
        <a:stretch>
          <a:fillRect/>
        </a:stretch>
      </xdr:blipFill>
      <xdr:spPr>
        <a:xfrm>
          <a:off x="7486650" y="552450"/>
          <a:ext cx="4820323" cy="9059539"/>
        </a:xfrm>
        <a:prstGeom prst="rect">
          <a:avLst/>
        </a:prstGeom>
      </xdr:spPr>
    </xdr:pic>
    <xdr:clientData/>
  </xdr:twoCellAnchor>
  <xdr:twoCellAnchor editAs="oneCell">
    <xdr:from>
      <xdr:col>0</xdr:col>
      <xdr:colOff>104776</xdr:colOff>
      <xdr:row>1</xdr:row>
      <xdr:rowOff>266700</xdr:rowOff>
    </xdr:from>
    <xdr:to>
      <xdr:col>10</xdr:col>
      <xdr:colOff>484106</xdr:colOff>
      <xdr:row>4</xdr:row>
      <xdr:rowOff>9525</xdr:rowOff>
    </xdr:to>
    <xdr:pic>
      <xdr:nvPicPr>
        <xdr:cNvPr id="11" name="Picture 10">
          <a:extLst>
            <a:ext uri="{FF2B5EF4-FFF2-40B4-BE49-F238E27FC236}">
              <a16:creationId xmlns:a16="http://schemas.microsoft.com/office/drawing/2014/main" id="{4CFDE88A-288C-47B3-8F22-A0061FCFC687}"/>
            </a:ext>
          </a:extLst>
        </xdr:cNvPr>
        <xdr:cNvPicPr>
          <a:picLocks noChangeAspect="1"/>
        </xdr:cNvPicPr>
      </xdr:nvPicPr>
      <xdr:blipFill>
        <a:blip xmlns:r="http://schemas.openxmlformats.org/officeDocument/2006/relationships" r:embed="rId5"/>
        <a:stretch>
          <a:fillRect/>
        </a:stretch>
      </xdr:blipFill>
      <xdr:spPr>
        <a:xfrm>
          <a:off x="104776" y="571500"/>
          <a:ext cx="6475330" cy="657225"/>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mailto:rechargecenters@wustl.edu"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bin"/><Relationship Id="rId1" Type="http://schemas.openxmlformats.org/officeDocument/2006/relationships/hyperlink" Target="https://financialservices.wustl.edu/wfin-topic/internal-service-providers/recharge-centers-specialized-service-facilities/recharge-center-policy/"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research.washu.edu/uniform-guidance/" TargetMode="External"/><Relationship Id="rId2" Type="http://schemas.openxmlformats.org/officeDocument/2006/relationships/hyperlink" Target="https://financialservices.wustl.edu/wp-content/uploads/2023/12/Recharge-Center-Policy-11-30-23-FINAL.pdf" TargetMode="External"/><Relationship Id="rId1" Type="http://schemas.openxmlformats.org/officeDocument/2006/relationships/hyperlink" Target="https://financialservices.wustl.edu/wfin-topic/cost-analysis-office/fringe-benefit-rates/" TargetMode="External"/><Relationship Id="rId6" Type="http://schemas.openxmlformats.org/officeDocument/2006/relationships/drawing" Target="../drawings/drawing5.xml"/><Relationship Id="rId5" Type="http://schemas.openxmlformats.org/officeDocument/2006/relationships/hyperlink" Target="https://grants.nih.gov/faqs" TargetMode="External"/><Relationship Id="rId4" Type="http://schemas.openxmlformats.org/officeDocument/2006/relationships/hyperlink" Target="http://grants1.nih.gov/grants/policy/policy.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A83B8-7486-4922-AA03-AEB3CBB28A32}">
  <sheetPr>
    <tabColor rgb="FFC00000"/>
  </sheetPr>
  <dimension ref="A1:O79"/>
  <sheetViews>
    <sheetView tabSelected="1" workbookViewId="0">
      <selection activeCell="J1" sqref="J1"/>
    </sheetView>
  </sheetViews>
  <sheetFormatPr defaultColWidth="9.140625" defaultRowHeight="15" x14ac:dyDescent="0.25"/>
  <cols>
    <col min="1" max="1" width="72.7109375" style="211" customWidth="1"/>
    <col min="2" max="2" width="40.42578125" style="183" customWidth="1"/>
    <col min="3" max="3" width="14.7109375" style="183" bestFit="1" customWidth="1"/>
    <col min="4" max="4" width="16.28515625" style="183" customWidth="1"/>
    <col min="5" max="5" width="8.28515625" style="243" customWidth="1"/>
    <col min="6" max="6" width="18.5703125" style="183" customWidth="1"/>
    <col min="7" max="7" width="18.28515625" style="184" customWidth="1"/>
    <col min="8" max="8" width="11.5703125" style="244" bestFit="1" customWidth="1"/>
    <col min="9" max="9" width="9.140625" style="244"/>
    <col min="10" max="10" width="11.140625" style="243" customWidth="1"/>
    <col min="11" max="15" width="9.140625" style="243"/>
    <col min="16" max="16384" width="9.140625" style="183"/>
  </cols>
  <sheetData>
    <row r="1" spans="1:8" ht="30" x14ac:dyDescent="0.25">
      <c r="A1" s="238" t="e" vm="1">
        <v>#VALUE!</v>
      </c>
      <c r="B1" s="86" t="s">
        <v>28</v>
      </c>
      <c r="C1" s="243"/>
      <c r="D1" s="243"/>
      <c r="F1" s="243"/>
      <c r="G1" s="244"/>
    </row>
    <row r="2" spans="1:8" ht="21" x14ac:dyDescent="0.25">
      <c r="A2" s="239" t="s">
        <v>182</v>
      </c>
      <c r="B2" s="243"/>
      <c r="C2" s="243"/>
      <c r="D2" s="243"/>
      <c r="F2" s="243"/>
      <c r="G2" s="244"/>
    </row>
    <row r="3" spans="1:8" ht="21" x14ac:dyDescent="0.25">
      <c r="A3" s="240" t="s">
        <v>139</v>
      </c>
      <c r="B3" s="240"/>
      <c r="C3" s="243"/>
      <c r="D3" s="243"/>
      <c r="F3" s="243"/>
      <c r="G3" s="244"/>
    </row>
    <row r="4" spans="1:8" ht="15.75" x14ac:dyDescent="0.25">
      <c r="A4" s="241" t="s">
        <v>185</v>
      </c>
      <c r="B4" s="245"/>
      <c r="C4" s="245"/>
      <c r="D4" s="245"/>
      <c r="E4" s="246"/>
      <c r="F4" s="246"/>
      <c r="G4" s="247"/>
      <c r="H4" s="247"/>
    </row>
    <row r="5" spans="1:8" ht="19.5" thickBot="1" x14ac:dyDescent="0.3">
      <c r="A5" s="242"/>
      <c r="B5" s="248"/>
      <c r="C5" s="249"/>
      <c r="D5" s="249"/>
      <c r="E5" s="249"/>
      <c r="F5" s="249"/>
      <c r="G5" s="250"/>
      <c r="H5" s="250"/>
    </row>
    <row r="6" spans="1:8" ht="19.5" thickBot="1" x14ac:dyDescent="0.3">
      <c r="A6" s="200" t="s">
        <v>49</v>
      </c>
      <c r="B6" s="251" t="s">
        <v>117</v>
      </c>
      <c r="C6" s="249"/>
      <c r="D6" s="249"/>
      <c r="E6" s="249"/>
      <c r="F6" s="251" t="s">
        <v>137</v>
      </c>
      <c r="G6" s="250"/>
      <c r="H6" s="250"/>
    </row>
    <row r="7" spans="1:8" ht="15.75" thickBot="1" x14ac:dyDescent="0.3">
      <c r="A7" s="212" t="s">
        <v>138</v>
      </c>
      <c r="B7" s="259" t="s">
        <v>140</v>
      </c>
      <c r="C7" s="259"/>
      <c r="D7" s="214">
        <v>0</v>
      </c>
      <c r="E7" s="252"/>
      <c r="F7" s="213"/>
      <c r="G7" s="214">
        <v>0</v>
      </c>
      <c r="H7" s="250"/>
    </row>
    <row r="8" spans="1:8" x14ac:dyDescent="0.25">
      <c r="A8" s="201" t="s">
        <v>147</v>
      </c>
      <c r="B8" s="187" t="s">
        <v>113</v>
      </c>
      <c r="C8" s="199" t="s">
        <v>125</v>
      </c>
      <c r="D8" s="199" t="s">
        <v>114</v>
      </c>
      <c r="E8" s="249"/>
      <c r="F8" s="199" t="s">
        <v>125</v>
      </c>
      <c r="G8" s="199" t="s">
        <v>114</v>
      </c>
      <c r="H8" s="250"/>
    </row>
    <row r="9" spans="1:8" x14ac:dyDescent="0.25">
      <c r="A9" s="223" t="s">
        <v>118</v>
      </c>
      <c r="B9" s="189" t="s">
        <v>165</v>
      </c>
      <c r="C9" s="215">
        <f>IFERROR(D9/D$7,0)</f>
        <v>0</v>
      </c>
      <c r="D9" s="190">
        <v>0</v>
      </c>
      <c r="E9" s="249"/>
      <c r="F9" s="215">
        <f>IFERROR(G9/G$7,0)</f>
        <v>0</v>
      </c>
      <c r="G9" s="190">
        <v>0</v>
      </c>
      <c r="H9" s="250"/>
    </row>
    <row r="10" spans="1:8" x14ac:dyDescent="0.25">
      <c r="A10" s="203" t="s">
        <v>129</v>
      </c>
      <c r="B10" s="189" t="s">
        <v>166</v>
      </c>
      <c r="C10" s="215">
        <f t="shared" ref="C10:C16" si="0">IFERROR(D10/D$7,0)</f>
        <v>0</v>
      </c>
      <c r="D10" s="190">
        <v>0</v>
      </c>
      <c r="E10" s="249"/>
      <c r="F10" s="215">
        <f t="shared" ref="F10:F16" si="1">IFERROR(G10/G$7,0)</f>
        <v>0</v>
      </c>
      <c r="G10" s="190">
        <v>0</v>
      </c>
      <c r="H10" s="250"/>
    </row>
    <row r="11" spans="1:8" x14ac:dyDescent="0.25">
      <c r="A11" s="203" t="s">
        <v>130</v>
      </c>
      <c r="B11" s="189" t="s">
        <v>167</v>
      </c>
      <c r="C11" s="215">
        <f t="shared" si="0"/>
        <v>0</v>
      </c>
      <c r="D11" s="190">
        <v>0</v>
      </c>
      <c r="E11" s="249"/>
      <c r="F11" s="215">
        <f t="shared" si="1"/>
        <v>0</v>
      </c>
      <c r="G11" s="190">
        <v>0</v>
      </c>
      <c r="H11" s="250"/>
    </row>
    <row r="12" spans="1:8" x14ac:dyDescent="0.25">
      <c r="A12" s="203" t="s">
        <v>131</v>
      </c>
      <c r="B12" s="189" t="s">
        <v>168</v>
      </c>
      <c r="C12" s="215">
        <f t="shared" si="0"/>
        <v>0</v>
      </c>
      <c r="D12" s="190">
        <v>0</v>
      </c>
      <c r="E12" s="249"/>
      <c r="F12" s="215">
        <f t="shared" si="1"/>
        <v>0</v>
      </c>
      <c r="G12" s="190">
        <v>0</v>
      </c>
      <c r="H12" s="250"/>
    </row>
    <row r="13" spans="1:8" x14ac:dyDescent="0.25">
      <c r="A13" s="203" t="s">
        <v>132</v>
      </c>
      <c r="B13" s="189" t="s">
        <v>169</v>
      </c>
      <c r="C13" s="215">
        <f t="shared" si="0"/>
        <v>0</v>
      </c>
      <c r="D13" s="190">
        <v>0</v>
      </c>
      <c r="E13" s="249"/>
      <c r="F13" s="215">
        <f t="shared" si="1"/>
        <v>0</v>
      </c>
      <c r="G13" s="190">
        <v>0</v>
      </c>
      <c r="H13" s="250"/>
    </row>
    <row r="14" spans="1:8" x14ac:dyDescent="0.25">
      <c r="A14" s="236" t="s">
        <v>181</v>
      </c>
      <c r="B14" s="189" t="s">
        <v>170</v>
      </c>
      <c r="C14" s="215">
        <f t="shared" si="0"/>
        <v>0</v>
      </c>
      <c r="D14" s="190">
        <v>0</v>
      </c>
      <c r="E14" s="249"/>
      <c r="F14" s="215">
        <f t="shared" si="1"/>
        <v>0</v>
      </c>
      <c r="G14" s="190">
        <v>0</v>
      </c>
      <c r="H14" s="250"/>
    </row>
    <row r="15" spans="1:8" x14ac:dyDescent="0.25">
      <c r="A15" s="201"/>
      <c r="B15" s="189" t="s">
        <v>171</v>
      </c>
      <c r="C15" s="215">
        <f t="shared" si="0"/>
        <v>0</v>
      </c>
      <c r="D15" s="190">
        <v>0</v>
      </c>
      <c r="E15" s="249"/>
      <c r="F15" s="215">
        <f t="shared" si="1"/>
        <v>0</v>
      </c>
      <c r="G15" s="190">
        <v>0</v>
      </c>
      <c r="H15" s="250"/>
    </row>
    <row r="16" spans="1:8" x14ac:dyDescent="0.25">
      <c r="A16" s="202"/>
      <c r="B16" s="189" t="s">
        <v>172</v>
      </c>
      <c r="C16" s="215">
        <f t="shared" si="0"/>
        <v>0</v>
      </c>
      <c r="D16" s="190">
        <v>0</v>
      </c>
      <c r="E16" s="249"/>
      <c r="F16" s="215">
        <f t="shared" si="1"/>
        <v>0</v>
      </c>
      <c r="G16" s="190">
        <v>0</v>
      </c>
      <c r="H16" s="250"/>
    </row>
    <row r="17" spans="1:8" x14ac:dyDescent="0.25">
      <c r="A17" s="201" t="s">
        <v>148</v>
      </c>
      <c r="B17" s="187" t="s">
        <v>149</v>
      </c>
      <c r="C17" s="218">
        <f>SUM(C9:C16)</f>
        <v>0</v>
      </c>
      <c r="D17" s="191"/>
      <c r="E17" s="249"/>
      <c r="F17" s="216">
        <f>SUM(F9:F16)</f>
        <v>0</v>
      </c>
      <c r="G17" s="191"/>
      <c r="H17" s="250"/>
    </row>
    <row r="18" spans="1:8" x14ac:dyDescent="0.25">
      <c r="A18" s="204" t="s">
        <v>142</v>
      </c>
      <c r="B18" s="192" t="s">
        <v>141</v>
      </c>
      <c r="C18" s="217"/>
      <c r="D18" s="217">
        <f>SUM(D9:D16)</f>
        <v>0</v>
      </c>
      <c r="E18" s="252"/>
      <c r="F18" s="217"/>
      <c r="G18" s="217">
        <f>SUM(G9:G16)</f>
        <v>0</v>
      </c>
      <c r="H18" s="250"/>
    </row>
    <row r="19" spans="1:8" x14ac:dyDescent="0.25">
      <c r="A19" s="202"/>
      <c r="C19" s="190"/>
      <c r="D19" s="190"/>
      <c r="E19" s="249"/>
      <c r="F19" s="185"/>
      <c r="G19" s="186"/>
      <c r="H19" s="250"/>
    </row>
    <row r="20" spans="1:8" x14ac:dyDescent="0.25">
      <c r="A20" s="202"/>
      <c r="C20" s="194"/>
      <c r="D20" s="190"/>
      <c r="E20" s="249"/>
      <c r="F20" s="185"/>
      <c r="G20" s="186"/>
      <c r="H20" s="250"/>
    </row>
    <row r="21" spans="1:8" x14ac:dyDescent="0.25">
      <c r="A21" s="205" t="s">
        <v>146</v>
      </c>
      <c r="B21" s="192" t="s">
        <v>115</v>
      </c>
      <c r="C21" s="195"/>
      <c r="D21" s="193"/>
      <c r="F21" s="197"/>
      <c r="G21" s="198"/>
      <c r="H21" s="250"/>
    </row>
    <row r="22" spans="1:8" x14ac:dyDescent="0.25">
      <c r="A22" s="223" t="s">
        <v>118</v>
      </c>
      <c r="B22" s="189" t="s">
        <v>173</v>
      </c>
      <c r="C22" s="194">
        <v>0</v>
      </c>
      <c r="D22" s="215">
        <f>C22*D$7</f>
        <v>0</v>
      </c>
      <c r="E22" s="249"/>
      <c r="F22" s="194">
        <v>0</v>
      </c>
      <c r="G22" s="215">
        <f t="shared" ref="G22:G29" si="2">F22*G$7</f>
        <v>0</v>
      </c>
      <c r="H22" s="250"/>
    </row>
    <row r="23" spans="1:8" x14ac:dyDescent="0.25">
      <c r="A23" s="203" t="s">
        <v>119</v>
      </c>
      <c r="B23" s="189" t="s">
        <v>174</v>
      </c>
      <c r="C23" s="194">
        <v>0</v>
      </c>
      <c r="D23" s="215">
        <f t="shared" ref="D23:D29" si="3">C23*D$7</f>
        <v>0</v>
      </c>
      <c r="E23" s="249"/>
      <c r="F23" s="194">
        <v>0</v>
      </c>
      <c r="G23" s="215">
        <f t="shared" si="2"/>
        <v>0</v>
      </c>
      <c r="H23" s="250"/>
    </row>
    <row r="24" spans="1:8" x14ac:dyDescent="0.25">
      <c r="A24" s="203" t="s">
        <v>120</v>
      </c>
      <c r="B24" s="189" t="s">
        <v>175</v>
      </c>
      <c r="C24" s="194">
        <v>0</v>
      </c>
      <c r="D24" s="215">
        <f t="shared" si="3"/>
        <v>0</v>
      </c>
      <c r="E24" s="249"/>
      <c r="F24" s="194">
        <v>0</v>
      </c>
      <c r="G24" s="215">
        <f t="shared" si="2"/>
        <v>0</v>
      </c>
      <c r="H24" s="250"/>
    </row>
    <row r="25" spans="1:8" x14ac:dyDescent="0.25">
      <c r="A25" s="203" t="s">
        <v>121</v>
      </c>
      <c r="B25" s="189" t="s">
        <v>176</v>
      </c>
      <c r="C25" s="194">
        <v>0</v>
      </c>
      <c r="D25" s="215">
        <f t="shared" si="3"/>
        <v>0</v>
      </c>
      <c r="E25" s="249"/>
      <c r="F25" s="194">
        <v>0</v>
      </c>
      <c r="G25" s="215">
        <f t="shared" si="2"/>
        <v>0</v>
      </c>
      <c r="H25" s="250"/>
    </row>
    <row r="26" spans="1:8" x14ac:dyDescent="0.25">
      <c r="A26" s="206" t="s">
        <v>122</v>
      </c>
      <c r="B26" s="189" t="s">
        <v>177</v>
      </c>
      <c r="C26" s="194">
        <v>0</v>
      </c>
      <c r="D26" s="215">
        <f t="shared" si="3"/>
        <v>0</v>
      </c>
      <c r="E26" s="249"/>
      <c r="F26" s="194">
        <v>0</v>
      </c>
      <c r="G26" s="215">
        <f t="shared" si="2"/>
        <v>0</v>
      </c>
      <c r="H26" s="250"/>
    </row>
    <row r="27" spans="1:8" x14ac:dyDescent="0.25">
      <c r="A27" s="206" t="s">
        <v>123</v>
      </c>
      <c r="B27" s="189" t="s">
        <v>178</v>
      </c>
      <c r="C27" s="194">
        <v>0</v>
      </c>
      <c r="D27" s="215">
        <f t="shared" si="3"/>
        <v>0</v>
      </c>
      <c r="E27" s="249"/>
      <c r="F27" s="194">
        <v>0</v>
      </c>
      <c r="G27" s="215">
        <f t="shared" si="2"/>
        <v>0</v>
      </c>
      <c r="H27" s="250"/>
    </row>
    <row r="28" spans="1:8" x14ac:dyDescent="0.25">
      <c r="A28" s="203" t="s">
        <v>124</v>
      </c>
      <c r="B28" s="189" t="s">
        <v>179</v>
      </c>
      <c r="C28" s="194">
        <v>0</v>
      </c>
      <c r="D28" s="215">
        <f t="shared" si="3"/>
        <v>0</v>
      </c>
      <c r="E28" s="249"/>
      <c r="F28" s="194">
        <v>0</v>
      </c>
      <c r="G28" s="215">
        <f t="shared" si="2"/>
        <v>0</v>
      </c>
      <c r="H28" s="250"/>
    </row>
    <row r="29" spans="1:8" x14ac:dyDescent="0.25">
      <c r="A29" s="207"/>
      <c r="B29" s="189" t="s">
        <v>180</v>
      </c>
      <c r="C29" s="194">
        <v>0</v>
      </c>
      <c r="D29" s="215">
        <f t="shared" si="3"/>
        <v>0</v>
      </c>
      <c r="E29" s="249"/>
      <c r="F29" s="194">
        <v>0</v>
      </c>
      <c r="G29" s="215">
        <f t="shared" si="2"/>
        <v>0</v>
      </c>
      <c r="H29" s="250"/>
    </row>
    <row r="30" spans="1:8" x14ac:dyDescent="0.25">
      <c r="A30" s="202"/>
      <c r="B30" s="187" t="s">
        <v>126</v>
      </c>
      <c r="C30" s="218">
        <f>SUM(C22:C29)</f>
        <v>0</v>
      </c>
      <c r="D30" s="196"/>
      <c r="E30" s="249"/>
      <c r="F30" s="218">
        <f>SUM(F22:F29)</f>
        <v>0</v>
      </c>
      <c r="G30" s="196"/>
      <c r="H30" s="250"/>
    </row>
    <row r="31" spans="1:8" x14ac:dyDescent="0.25">
      <c r="A31" s="205" t="s">
        <v>127</v>
      </c>
      <c r="B31" s="192" t="s">
        <v>145</v>
      </c>
      <c r="C31" s="193"/>
      <c r="D31" s="193">
        <f>SUM(D22:D29)</f>
        <v>0</v>
      </c>
      <c r="E31" s="249"/>
      <c r="F31" s="185"/>
      <c r="G31" s="193">
        <f>SUM(G22:G29)</f>
        <v>0</v>
      </c>
      <c r="H31" s="250"/>
    </row>
    <row r="32" spans="1:8" x14ac:dyDescent="0.25">
      <c r="A32" s="202"/>
      <c r="C32" s="190"/>
      <c r="D32" s="190"/>
      <c r="E32" s="249"/>
      <c r="F32" s="185"/>
      <c r="G32" s="186"/>
      <c r="H32" s="250"/>
    </row>
    <row r="33" spans="1:9" ht="15.75" thickBot="1" x14ac:dyDescent="0.3">
      <c r="A33" s="202"/>
      <c r="B33" s="187" t="s">
        <v>116</v>
      </c>
      <c r="C33" s="190"/>
      <c r="D33" s="220">
        <f>D31+D18</f>
        <v>0</v>
      </c>
      <c r="E33" s="249"/>
      <c r="F33" s="185"/>
      <c r="G33" s="220">
        <f>G18+G31</f>
        <v>0</v>
      </c>
      <c r="H33" s="250"/>
    </row>
    <row r="34" spans="1:9" ht="16.5" thickTop="1" thickBot="1" x14ac:dyDescent="0.3">
      <c r="A34" s="208"/>
      <c r="C34" s="190"/>
      <c r="D34" s="190"/>
      <c r="E34" s="249"/>
      <c r="F34" s="185"/>
      <c r="G34" s="186"/>
      <c r="H34" s="250"/>
    </row>
    <row r="35" spans="1:9" ht="15.75" thickBot="1" x14ac:dyDescent="0.3">
      <c r="A35" s="209" t="s">
        <v>134</v>
      </c>
      <c r="B35" s="260" t="s">
        <v>133</v>
      </c>
      <c r="C35" s="260"/>
      <c r="D35" s="219">
        <f>IFERROR(D33/D7,0)</f>
        <v>0</v>
      </c>
      <c r="E35" s="252"/>
      <c r="F35" s="188"/>
      <c r="G35" s="219">
        <f>IFERROR(G33/G7,0)</f>
        <v>0</v>
      </c>
      <c r="H35" s="250"/>
    </row>
    <row r="36" spans="1:9" x14ac:dyDescent="0.25">
      <c r="A36" s="210"/>
      <c r="C36" s="221" t="s">
        <v>143</v>
      </c>
      <c r="D36" s="185">
        <f>D35-(C17+C30)</f>
        <v>0</v>
      </c>
      <c r="E36" s="249"/>
      <c r="F36" s="221" t="s">
        <v>143</v>
      </c>
      <c r="G36" s="185">
        <f>G35-(F17+F30)</f>
        <v>0</v>
      </c>
      <c r="H36" s="250"/>
    </row>
    <row r="37" spans="1:9" ht="15.75" thickBot="1" x14ac:dyDescent="0.3">
      <c r="A37" s="222" t="s">
        <v>144</v>
      </c>
      <c r="B37" s="254"/>
      <c r="C37" s="255"/>
      <c r="D37" s="255"/>
      <c r="E37" s="249"/>
      <c r="F37" s="249"/>
      <c r="G37" s="250"/>
      <c r="H37" s="250"/>
    </row>
    <row r="38" spans="1:9" s="243" customFormat="1" x14ac:dyDescent="0.25">
      <c r="A38" s="253"/>
      <c r="B38" s="254"/>
      <c r="C38" s="255"/>
      <c r="D38" s="255"/>
      <c r="E38" s="249"/>
      <c r="F38" s="249"/>
      <c r="G38" s="250"/>
      <c r="H38" s="250"/>
      <c r="I38" s="244"/>
    </row>
    <row r="39" spans="1:9" s="243" customFormat="1" x14ac:dyDescent="0.25">
      <c r="A39" s="253"/>
      <c r="B39" s="254"/>
      <c r="C39" s="255"/>
      <c r="D39" s="255"/>
      <c r="E39" s="249"/>
      <c r="F39" s="249"/>
      <c r="G39" s="250"/>
      <c r="H39" s="250"/>
      <c r="I39" s="244"/>
    </row>
    <row r="40" spans="1:9" s="243" customFormat="1" x14ac:dyDescent="0.25">
      <c r="A40" s="256"/>
      <c r="C40" s="249"/>
      <c r="D40" s="249"/>
      <c r="E40" s="249"/>
      <c r="F40" s="249"/>
      <c r="G40" s="250"/>
      <c r="H40" s="250"/>
      <c r="I40" s="244"/>
    </row>
    <row r="41" spans="1:9" s="243" customFormat="1" x14ac:dyDescent="0.25">
      <c r="A41" s="256"/>
      <c r="C41" s="249"/>
      <c r="D41" s="257"/>
      <c r="G41" s="244"/>
      <c r="H41" s="244"/>
      <c r="I41" s="244"/>
    </row>
    <row r="42" spans="1:9" s="243" customFormat="1" x14ac:dyDescent="0.25">
      <c r="A42" s="256"/>
      <c r="G42" s="244"/>
      <c r="H42" s="244"/>
      <c r="I42" s="244"/>
    </row>
    <row r="43" spans="1:9" s="243" customFormat="1" x14ac:dyDescent="0.25">
      <c r="A43" s="256"/>
      <c r="G43" s="244"/>
      <c r="H43" s="244"/>
      <c r="I43" s="244"/>
    </row>
    <row r="44" spans="1:9" s="243" customFormat="1" x14ac:dyDescent="0.25">
      <c r="A44" s="256"/>
      <c r="G44" s="244"/>
      <c r="H44" s="244"/>
      <c r="I44" s="244"/>
    </row>
    <row r="45" spans="1:9" s="243" customFormat="1" x14ac:dyDescent="0.25">
      <c r="A45" s="256"/>
      <c r="G45" s="244"/>
      <c r="H45" s="244"/>
      <c r="I45" s="244"/>
    </row>
    <row r="46" spans="1:9" s="243" customFormat="1" x14ac:dyDescent="0.25">
      <c r="A46" s="256"/>
      <c r="G46" s="244"/>
      <c r="H46" s="244"/>
      <c r="I46" s="244"/>
    </row>
    <row r="47" spans="1:9" s="243" customFormat="1" x14ac:dyDescent="0.25">
      <c r="A47" s="256"/>
      <c r="G47" s="244"/>
      <c r="H47" s="244"/>
      <c r="I47" s="244"/>
    </row>
    <row r="48" spans="1:9" s="243" customFormat="1" x14ac:dyDescent="0.25">
      <c r="A48" s="256"/>
      <c r="G48" s="244"/>
      <c r="H48" s="244"/>
      <c r="I48" s="244"/>
    </row>
    <row r="49" spans="1:9" s="243" customFormat="1" x14ac:dyDescent="0.25">
      <c r="A49" s="256"/>
      <c r="G49" s="244"/>
      <c r="H49" s="244"/>
      <c r="I49" s="244"/>
    </row>
    <row r="50" spans="1:9" s="243" customFormat="1" x14ac:dyDescent="0.25">
      <c r="A50" s="256"/>
      <c r="G50" s="244"/>
      <c r="H50" s="244"/>
      <c r="I50" s="244"/>
    </row>
    <row r="51" spans="1:9" s="243" customFormat="1" x14ac:dyDescent="0.25">
      <c r="A51" s="256"/>
      <c r="G51" s="244"/>
      <c r="H51" s="244"/>
      <c r="I51" s="244"/>
    </row>
    <row r="52" spans="1:9" s="243" customFormat="1" x14ac:dyDescent="0.25">
      <c r="A52" s="256"/>
      <c r="G52" s="244"/>
      <c r="H52" s="244"/>
      <c r="I52" s="244"/>
    </row>
    <row r="53" spans="1:9" s="243" customFormat="1" x14ac:dyDescent="0.25">
      <c r="A53" s="256"/>
      <c r="G53" s="244"/>
      <c r="H53" s="244"/>
      <c r="I53" s="244"/>
    </row>
    <row r="54" spans="1:9" s="243" customFormat="1" x14ac:dyDescent="0.25">
      <c r="A54" s="256"/>
      <c r="G54" s="244"/>
      <c r="H54" s="244"/>
      <c r="I54" s="244"/>
    </row>
    <row r="55" spans="1:9" s="243" customFormat="1" x14ac:dyDescent="0.25">
      <c r="A55" s="256"/>
      <c r="G55" s="244"/>
      <c r="H55" s="244"/>
      <c r="I55" s="244"/>
    </row>
    <row r="56" spans="1:9" s="243" customFormat="1" x14ac:dyDescent="0.25">
      <c r="A56" s="256"/>
      <c r="G56" s="244"/>
      <c r="H56" s="244"/>
      <c r="I56" s="244"/>
    </row>
    <row r="57" spans="1:9" s="243" customFormat="1" x14ac:dyDescent="0.25">
      <c r="A57" s="256"/>
      <c r="G57" s="244"/>
      <c r="H57" s="244"/>
      <c r="I57" s="244"/>
    </row>
    <row r="58" spans="1:9" s="243" customFormat="1" x14ac:dyDescent="0.25">
      <c r="A58" s="256"/>
      <c r="G58" s="244"/>
      <c r="H58" s="244"/>
      <c r="I58" s="244"/>
    </row>
    <row r="59" spans="1:9" s="243" customFormat="1" x14ac:dyDescent="0.25">
      <c r="A59" s="256"/>
      <c r="G59" s="244"/>
      <c r="H59" s="244"/>
      <c r="I59" s="244"/>
    </row>
    <row r="60" spans="1:9" s="243" customFormat="1" x14ac:dyDescent="0.25">
      <c r="A60" s="256"/>
      <c r="G60" s="244"/>
      <c r="H60" s="244"/>
      <c r="I60" s="244"/>
    </row>
    <row r="61" spans="1:9" s="243" customFormat="1" x14ac:dyDescent="0.25">
      <c r="A61" s="256"/>
      <c r="G61" s="244"/>
      <c r="H61" s="244"/>
      <c r="I61" s="244"/>
    </row>
    <row r="62" spans="1:9" s="243" customFormat="1" x14ac:dyDescent="0.25">
      <c r="A62" s="256"/>
      <c r="G62" s="244"/>
      <c r="H62" s="244"/>
      <c r="I62" s="244"/>
    </row>
    <row r="63" spans="1:9" s="243" customFormat="1" x14ac:dyDescent="0.25">
      <c r="A63" s="256"/>
      <c r="G63" s="244"/>
      <c r="H63" s="244"/>
      <c r="I63" s="244"/>
    </row>
    <row r="64" spans="1:9" s="243" customFormat="1" x14ac:dyDescent="0.25">
      <c r="A64" s="256"/>
      <c r="G64" s="244"/>
      <c r="H64" s="244"/>
      <c r="I64" s="244"/>
    </row>
    <row r="65" spans="1:9" s="243" customFormat="1" x14ac:dyDescent="0.25">
      <c r="A65" s="256"/>
      <c r="G65" s="244"/>
      <c r="H65" s="244"/>
      <c r="I65" s="244"/>
    </row>
    <row r="66" spans="1:9" s="243" customFormat="1" x14ac:dyDescent="0.25">
      <c r="A66" s="256"/>
      <c r="G66" s="244"/>
      <c r="H66" s="244"/>
      <c r="I66" s="244"/>
    </row>
    <row r="67" spans="1:9" s="243" customFormat="1" x14ac:dyDescent="0.25">
      <c r="A67" s="256"/>
      <c r="G67" s="244"/>
      <c r="H67" s="244"/>
      <c r="I67" s="244"/>
    </row>
    <row r="68" spans="1:9" s="243" customFormat="1" x14ac:dyDescent="0.25">
      <c r="A68" s="256"/>
      <c r="G68" s="244"/>
      <c r="H68" s="244"/>
      <c r="I68" s="244"/>
    </row>
    <row r="69" spans="1:9" s="243" customFormat="1" x14ac:dyDescent="0.25">
      <c r="A69" s="256"/>
      <c r="G69" s="244"/>
      <c r="H69" s="244"/>
      <c r="I69" s="244"/>
    </row>
    <row r="70" spans="1:9" s="243" customFormat="1" x14ac:dyDescent="0.25">
      <c r="A70" s="256"/>
      <c r="G70" s="244"/>
      <c r="H70" s="244"/>
      <c r="I70" s="244"/>
    </row>
    <row r="71" spans="1:9" s="243" customFormat="1" x14ac:dyDescent="0.25">
      <c r="A71" s="256"/>
      <c r="G71" s="244"/>
      <c r="H71" s="244"/>
      <c r="I71" s="244"/>
    </row>
    <row r="72" spans="1:9" s="243" customFormat="1" x14ac:dyDescent="0.25">
      <c r="A72" s="256"/>
      <c r="G72" s="244"/>
      <c r="H72" s="244"/>
      <c r="I72" s="244"/>
    </row>
    <row r="73" spans="1:9" s="243" customFormat="1" x14ac:dyDescent="0.25">
      <c r="A73" s="256"/>
      <c r="G73" s="244"/>
      <c r="H73" s="244"/>
      <c r="I73" s="244"/>
    </row>
    <row r="74" spans="1:9" s="243" customFormat="1" x14ac:dyDescent="0.25">
      <c r="A74" s="256"/>
      <c r="G74" s="244"/>
      <c r="H74" s="244"/>
      <c r="I74" s="244"/>
    </row>
    <row r="75" spans="1:9" s="243" customFormat="1" x14ac:dyDescent="0.25">
      <c r="A75" s="256"/>
      <c r="G75" s="244"/>
      <c r="H75" s="244"/>
      <c r="I75" s="244"/>
    </row>
    <row r="76" spans="1:9" s="243" customFormat="1" x14ac:dyDescent="0.25">
      <c r="A76" s="256"/>
      <c r="G76" s="244"/>
      <c r="H76" s="244"/>
      <c r="I76" s="244"/>
    </row>
    <row r="77" spans="1:9" s="243" customFormat="1" x14ac:dyDescent="0.25">
      <c r="A77" s="256"/>
      <c r="G77" s="244"/>
      <c r="H77" s="244"/>
      <c r="I77" s="244"/>
    </row>
    <row r="78" spans="1:9" s="243" customFormat="1" x14ac:dyDescent="0.25">
      <c r="A78" s="256"/>
      <c r="G78" s="244"/>
      <c r="H78" s="244"/>
      <c r="I78" s="244"/>
    </row>
    <row r="79" spans="1:9" s="243" customFormat="1" x14ac:dyDescent="0.25">
      <c r="A79" s="256"/>
      <c r="G79" s="244"/>
      <c r="H79" s="244"/>
      <c r="I79" s="244"/>
    </row>
  </sheetData>
  <mergeCells count="2">
    <mergeCell ref="B7:C7"/>
    <mergeCell ref="B35:C35"/>
  </mergeCells>
  <phoneticPr fontId="43"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1B69-3860-4561-AC0E-0EA44C66C68E}">
  <sheetPr>
    <tabColor rgb="FFC00000"/>
    <pageSetUpPr fitToPage="1"/>
  </sheetPr>
  <dimension ref="A1:M40"/>
  <sheetViews>
    <sheetView showGridLines="0" workbookViewId="0">
      <selection activeCell="D21" sqref="D21"/>
    </sheetView>
  </sheetViews>
  <sheetFormatPr defaultColWidth="9.140625" defaultRowHeight="15" x14ac:dyDescent="0.25"/>
  <cols>
    <col min="1" max="1" width="5.5703125" style="112" customWidth="1"/>
    <col min="2" max="2" width="18.7109375" style="113" customWidth="1"/>
    <col min="3" max="3" width="28.28515625" style="114" customWidth="1"/>
    <col min="4" max="4" width="21.140625" style="114" customWidth="1"/>
    <col min="5" max="5" width="13.85546875" style="112" bestFit="1" customWidth="1"/>
    <col min="6" max="6" width="13.140625" style="112" bestFit="1" customWidth="1"/>
    <col min="7" max="7" width="13.140625" style="112" customWidth="1"/>
    <col min="8" max="8" width="19.42578125" style="112" customWidth="1"/>
    <col min="9" max="9" width="18" style="112" customWidth="1"/>
    <col min="10" max="10" width="19.7109375" style="112" customWidth="1"/>
    <col min="11" max="11" width="20.85546875" customWidth="1"/>
    <col min="12" max="12" width="9.140625" style="113"/>
    <col min="13" max="13" width="10.5703125" style="113" bestFit="1" customWidth="1"/>
    <col min="14" max="16384" width="9.140625" style="113"/>
  </cols>
  <sheetData>
    <row r="1" spans="1:13" ht="26.25" x14ac:dyDescent="0.25">
      <c r="A1" s="261" t="e" vm="1">
        <v>#VALUE!</v>
      </c>
      <c r="B1" s="261"/>
      <c r="C1" s="261"/>
      <c r="K1" s="83"/>
    </row>
    <row r="2" spans="1:13" ht="21" x14ac:dyDescent="0.3">
      <c r="A2" s="237" t="s">
        <v>183</v>
      </c>
      <c r="E2" s="114"/>
      <c r="F2" s="114"/>
      <c r="G2" s="115" t="s">
        <v>74</v>
      </c>
      <c r="H2" s="116" t="s">
        <v>75</v>
      </c>
    </row>
    <row r="3" spans="1:13" ht="11.25" customHeight="1" x14ac:dyDescent="0.25">
      <c r="J3" s="117"/>
      <c r="K3" s="118"/>
      <c r="L3" s="119"/>
      <c r="M3" s="119"/>
    </row>
    <row r="4" spans="1:13" ht="24" x14ac:dyDescent="0.4">
      <c r="A4" s="120" t="s">
        <v>76</v>
      </c>
      <c r="B4" s="121"/>
      <c r="J4" s="117"/>
      <c r="K4" s="118"/>
      <c r="L4" s="119"/>
      <c r="M4" s="119"/>
    </row>
    <row r="5" spans="1:13" ht="15" customHeight="1" x14ac:dyDescent="0.25">
      <c r="A5" s="122" t="s">
        <v>77</v>
      </c>
      <c r="C5" s="123"/>
      <c r="J5" s="117"/>
      <c r="K5" s="118"/>
      <c r="L5" s="119"/>
      <c r="M5" s="119"/>
    </row>
    <row r="6" spans="1:13" ht="15" customHeight="1" x14ac:dyDescent="0.25">
      <c r="A6" s="122" t="s">
        <v>78</v>
      </c>
      <c r="C6" s="123"/>
      <c r="J6" s="117"/>
      <c r="K6" s="118"/>
    </row>
    <row r="7" spans="1:13" ht="19.5" customHeight="1" x14ac:dyDescent="0.4">
      <c r="A7" s="122" t="s">
        <v>79</v>
      </c>
      <c r="C7" s="124">
        <v>2027</v>
      </c>
      <c r="D7" s="125" t="s">
        <v>80</v>
      </c>
      <c r="E7" s="126"/>
      <c r="F7" s="126"/>
      <c r="G7" s="126"/>
      <c r="J7" s="117"/>
      <c r="K7" s="118"/>
    </row>
    <row r="8" spans="1:13" x14ac:dyDescent="0.25">
      <c r="C8" s="127">
        <v>6</v>
      </c>
    </row>
    <row r="9" spans="1:13" ht="81" x14ac:dyDescent="0.25">
      <c r="B9" s="128" t="s">
        <v>81</v>
      </c>
      <c r="C9" s="128" t="s">
        <v>82</v>
      </c>
      <c r="D9" s="128"/>
      <c r="E9" s="128"/>
      <c r="F9" s="128" t="s">
        <v>83</v>
      </c>
      <c r="G9" s="128"/>
      <c r="H9" s="128" t="s">
        <v>84</v>
      </c>
      <c r="I9" s="128" t="s">
        <v>85</v>
      </c>
      <c r="J9" s="128" t="s">
        <v>86</v>
      </c>
      <c r="K9" s="129" t="s">
        <v>87</v>
      </c>
    </row>
    <row r="10" spans="1:13" x14ac:dyDescent="0.25">
      <c r="B10" s="130" t="s">
        <v>88</v>
      </c>
      <c r="C10" s="130" t="s">
        <v>88</v>
      </c>
      <c r="D10" s="130" t="s">
        <v>88</v>
      </c>
      <c r="E10" s="130" t="s">
        <v>88</v>
      </c>
      <c r="F10" s="130" t="s">
        <v>88</v>
      </c>
      <c r="G10" s="131" t="s">
        <v>89</v>
      </c>
      <c r="H10" s="130" t="s">
        <v>88</v>
      </c>
      <c r="I10" s="130" t="s">
        <v>88</v>
      </c>
      <c r="J10" s="130" t="s">
        <v>90</v>
      </c>
      <c r="K10" s="132" t="s">
        <v>89</v>
      </c>
    </row>
    <row r="11" spans="1:13" ht="58.5" customHeight="1" x14ac:dyDescent="0.25">
      <c r="B11" s="133" t="s">
        <v>91</v>
      </c>
      <c r="C11" s="134" t="s">
        <v>92</v>
      </c>
      <c r="D11" s="135" t="s">
        <v>93</v>
      </c>
      <c r="E11" s="136" t="s">
        <v>94</v>
      </c>
      <c r="F11" s="136" t="s">
        <v>95</v>
      </c>
      <c r="G11" s="137" t="s">
        <v>96</v>
      </c>
      <c r="H11" s="136" t="s">
        <v>97</v>
      </c>
      <c r="I11" s="136" t="s">
        <v>98</v>
      </c>
      <c r="J11" s="136" t="s">
        <v>99</v>
      </c>
      <c r="K11" s="138" t="s">
        <v>100</v>
      </c>
    </row>
    <row r="12" spans="1:13" x14ac:dyDescent="0.25">
      <c r="A12" s="139" t="s">
        <v>101</v>
      </c>
      <c r="B12" s="140" t="s">
        <v>102</v>
      </c>
      <c r="C12" s="141" t="s">
        <v>103</v>
      </c>
      <c r="D12" s="142" t="s">
        <v>104</v>
      </c>
      <c r="E12" s="143">
        <v>46023</v>
      </c>
      <c r="F12" s="144">
        <f>5*12</f>
        <v>60</v>
      </c>
      <c r="G12" s="144">
        <f>MAX(0,DATEDIF(MAX($E12,EDATE(EOMONTH(DATE($C$7,$C$8,1),0),-12)+1),MIN(EDATE($E12,$F12),EOMONTH(DATE($C$7,$C$8,1),0)),"m")+1)</f>
        <v>12</v>
      </c>
      <c r="H12" s="145">
        <v>1000000</v>
      </c>
      <c r="I12" s="145">
        <v>200000</v>
      </c>
      <c r="J12" s="146">
        <v>1</v>
      </c>
      <c r="K12" s="147">
        <f>((H12-I12)*J12)/F12*G12</f>
        <v>160000</v>
      </c>
    </row>
    <row r="13" spans="1:13" x14ac:dyDescent="0.25">
      <c r="A13" s="139" t="s">
        <v>101</v>
      </c>
      <c r="B13" s="140" t="s">
        <v>102</v>
      </c>
      <c r="C13" s="141" t="s">
        <v>105</v>
      </c>
      <c r="D13" s="142" t="s">
        <v>106</v>
      </c>
      <c r="E13" s="143">
        <v>45536</v>
      </c>
      <c r="F13" s="144">
        <f>5*12</f>
        <v>60</v>
      </c>
      <c r="G13" s="144">
        <f>MAX(0,DATEDIF(MAX($E13,EDATE(EOMONTH(DATE($C$7,$C$8,1),0),-12)+1),MIN(EDATE($E13,$F13),EOMONTH(DATE($C$7,$C$8,1),0)),"m")+1)</f>
        <v>12</v>
      </c>
      <c r="H13" s="145">
        <v>45000</v>
      </c>
      <c r="I13" s="145">
        <v>0</v>
      </c>
      <c r="J13" s="146">
        <v>0.5</v>
      </c>
      <c r="K13" s="147">
        <f>((H13-I13)*J13)/F13*G13</f>
        <v>4500</v>
      </c>
    </row>
    <row r="14" spans="1:13" x14ac:dyDescent="0.25">
      <c r="A14" s="148">
        <v>1</v>
      </c>
      <c r="B14" s="140"/>
      <c r="C14" s="141"/>
      <c r="D14" s="149"/>
      <c r="E14" s="150"/>
      <c r="F14" s="151"/>
      <c r="G14" s="152">
        <f>IFERROR(MAX(0,DATEDIF(MAX($E14, EDATE(EOMONTH(DATE($C$7,$C$8,1),0),-12)+1),MIN(EDATE($E14,$F14), EOMONTH(DATE($C$7,$C$8,1),0)),"m")+ IF( EDATE($E14,$F14)&gt;MIN(EDATE($E14,$F14), EOMONTH(DATE($C$7,$C$8,1),0)),1, 0)),0)</f>
        <v>0</v>
      </c>
      <c r="H14" s="153"/>
      <c r="I14" s="153"/>
      <c r="J14" s="154"/>
      <c r="K14" s="155">
        <f>IFERROR((((H14-I14)*J14)/F14*G14),0)</f>
        <v>0</v>
      </c>
      <c r="M14" s="156"/>
    </row>
    <row r="15" spans="1:13" x14ac:dyDescent="0.25">
      <c r="A15" s="148">
        <v>2</v>
      </c>
      <c r="B15" s="157"/>
      <c r="C15" s="158"/>
      <c r="D15" s="159"/>
      <c r="E15" s="150"/>
      <c r="F15" s="151"/>
      <c r="G15" s="152">
        <f t="shared" ref="G15:G38" si="0">IFERROR(MAX(0,DATEDIF(MAX($E15, EDATE(EOMONTH(DATE($C$7,$C$8,1),0),-12)+1),MIN(EDATE($E15,$F15), EOMONTH(DATE($C$7,$C$8,1),0)),"m")+ IF( EDATE($E15,$F15)&gt;MIN(EDATE($E15,$F15), EOMONTH(DATE($C$7,$C$8,1),0)),1, 0)),0)</f>
        <v>0</v>
      </c>
      <c r="H15" s="153"/>
      <c r="I15" s="153"/>
      <c r="J15" s="154"/>
      <c r="K15" s="155">
        <f t="shared" ref="K15:K38" si="1">IFERROR((((H15-I15)*J15)/F15*G15),0)</f>
        <v>0</v>
      </c>
      <c r="M15" s="156"/>
    </row>
    <row r="16" spans="1:13" x14ac:dyDescent="0.25">
      <c r="A16" s="148">
        <v>3</v>
      </c>
      <c r="B16" s="157"/>
      <c r="C16" s="158"/>
      <c r="D16" s="159"/>
      <c r="E16" s="150"/>
      <c r="F16" s="151"/>
      <c r="G16" s="152">
        <f t="shared" si="0"/>
        <v>0</v>
      </c>
      <c r="H16" s="153"/>
      <c r="I16" s="153"/>
      <c r="J16" s="154"/>
      <c r="K16" s="155">
        <f t="shared" si="1"/>
        <v>0</v>
      </c>
    </row>
    <row r="17" spans="1:11" x14ac:dyDescent="0.25">
      <c r="A17" s="148">
        <v>4</v>
      </c>
      <c r="B17" s="157"/>
      <c r="C17" s="158"/>
      <c r="D17" s="159"/>
      <c r="E17" s="150"/>
      <c r="F17" s="151"/>
      <c r="G17" s="152">
        <f t="shared" si="0"/>
        <v>0</v>
      </c>
      <c r="H17" s="153"/>
      <c r="I17" s="153"/>
      <c r="J17" s="154"/>
      <c r="K17" s="155">
        <f t="shared" si="1"/>
        <v>0</v>
      </c>
    </row>
    <row r="18" spans="1:11" x14ac:dyDescent="0.25">
      <c r="A18" s="148">
        <v>5</v>
      </c>
      <c r="B18" s="157"/>
      <c r="C18" s="158"/>
      <c r="D18" s="159"/>
      <c r="E18" s="150"/>
      <c r="F18" s="151"/>
      <c r="G18" s="152">
        <f t="shared" si="0"/>
        <v>0</v>
      </c>
      <c r="H18" s="153"/>
      <c r="I18" s="153"/>
      <c r="J18" s="154"/>
      <c r="K18" s="155">
        <f t="shared" si="1"/>
        <v>0</v>
      </c>
    </row>
    <row r="19" spans="1:11" x14ac:dyDescent="0.25">
      <c r="A19" s="148">
        <v>6</v>
      </c>
      <c r="B19" s="157"/>
      <c r="C19" s="158"/>
      <c r="D19" s="159"/>
      <c r="E19" s="150"/>
      <c r="F19" s="151"/>
      <c r="G19" s="152">
        <f t="shared" si="0"/>
        <v>0</v>
      </c>
      <c r="H19" s="153"/>
      <c r="I19" s="153"/>
      <c r="J19" s="154"/>
      <c r="K19" s="155">
        <f t="shared" si="1"/>
        <v>0</v>
      </c>
    </row>
    <row r="20" spans="1:11" x14ac:dyDescent="0.25">
      <c r="A20" s="148">
        <v>7</v>
      </c>
      <c r="B20" s="157"/>
      <c r="C20" s="158"/>
      <c r="D20" s="159"/>
      <c r="E20" s="150"/>
      <c r="F20" s="151"/>
      <c r="G20" s="152">
        <f t="shared" si="0"/>
        <v>0</v>
      </c>
      <c r="H20" s="153"/>
      <c r="I20" s="153"/>
      <c r="J20" s="154"/>
      <c r="K20" s="155">
        <f t="shared" si="1"/>
        <v>0</v>
      </c>
    </row>
    <row r="21" spans="1:11" x14ac:dyDescent="0.25">
      <c r="A21" s="148">
        <v>8</v>
      </c>
      <c r="B21" s="157"/>
      <c r="C21" s="158"/>
      <c r="D21" s="159"/>
      <c r="E21" s="150"/>
      <c r="F21" s="151"/>
      <c r="G21" s="152">
        <f t="shared" si="0"/>
        <v>0</v>
      </c>
      <c r="H21" s="153"/>
      <c r="I21" s="153"/>
      <c r="J21" s="154"/>
      <c r="K21" s="155">
        <f t="shared" si="1"/>
        <v>0</v>
      </c>
    </row>
    <row r="22" spans="1:11" x14ac:dyDescent="0.25">
      <c r="A22" s="148">
        <v>9</v>
      </c>
      <c r="B22" s="157"/>
      <c r="C22" s="158"/>
      <c r="D22" s="159"/>
      <c r="E22" s="150"/>
      <c r="F22" s="151"/>
      <c r="G22" s="152">
        <f t="shared" si="0"/>
        <v>0</v>
      </c>
      <c r="H22" s="153"/>
      <c r="I22" s="153"/>
      <c r="J22" s="154"/>
      <c r="K22" s="155">
        <f t="shared" si="1"/>
        <v>0</v>
      </c>
    </row>
    <row r="23" spans="1:11" x14ac:dyDescent="0.25">
      <c r="A23" s="148">
        <v>10</v>
      </c>
      <c r="B23" s="157"/>
      <c r="C23" s="158"/>
      <c r="D23" s="159"/>
      <c r="E23" s="150"/>
      <c r="F23" s="151"/>
      <c r="G23" s="152">
        <f t="shared" si="0"/>
        <v>0</v>
      </c>
      <c r="H23" s="153"/>
      <c r="I23" s="153"/>
      <c r="J23" s="154"/>
      <c r="K23" s="155">
        <f t="shared" si="1"/>
        <v>0</v>
      </c>
    </row>
    <row r="24" spans="1:11" x14ac:dyDescent="0.25">
      <c r="A24" s="148">
        <v>11</v>
      </c>
      <c r="B24" s="157"/>
      <c r="C24" s="158"/>
      <c r="D24" s="159"/>
      <c r="E24" s="150"/>
      <c r="F24" s="151"/>
      <c r="G24" s="152">
        <f t="shared" si="0"/>
        <v>0</v>
      </c>
      <c r="H24" s="153"/>
      <c r="I24" s="153"/>
      <c r="J24" s="154"/>
      <c r="K24" s="155">
        <f t="shared" si="1"/>
        <v>0</v>
      </c>
    </row>
    <row r="25" spans="1:11" x14ac:dyDescent="0.25">
      <c r="A25" s="148">
        <v>12</v>
      </c>
      <c r="B25" s="157"/>
      <c r="C25" s="158"/>
      <c r="D25" s="159"/>
      <c r="E25" s="150"/>
      <c r="F25" s="151"/>
      <c r="G25" s="152">
        <f t="shared" si="0"/>
        <v>0</v>
      </c>
      <c r="H25" s="153"/>
      <c r="I25" s="153"/>
      <c r="J25" s="154"/>
      <c r="K25" s="155">
        <f t="shared" si="1"/>
        <v>0</v>
      </c>
    </row>
    <row r="26" spans="1:11" x14ac:dyDescent="0.25">
      <c r="A26" s="148">
        <v>13</v>
      </c>
      <c r="B26" s="157"/>
      <c r="C26" s="158"/>
      <c r="D26" s="159"/>
      <c r="E26" s="150"/>
      <c r="F26" s="151"/>
      <c r="G26" s="152">
        <f t="shared" si="0"/>
        <v>0</v>
      </c>
      <c r="H26" s="153"/>
      <c r="I26" s="153"/>
      <c r="J26" s="154"/>
      <c r="K26" s="155">
        <f t="shared" si="1"/>
        <v>0</v>
      </c>
    </row>
    <row r="27" spans="1:11" x14ac:dyDescent="0.25">
      <c r="A27" s="148">
        <v>14</v>
      </c>
      <c r="B27" s="157"/>
      <c r="C27" s="158"/>
      <c r="D27" s="159"/>
      <c r="E27" s="150"/>
      <c r="F27" s="151"/>
      <c r="G27" s="152">
        <f t="shared" si="0"/>
        <v>0</v>
      </c>
      <c r="H27" s="153"/>
      <c r="I27" s="153"/>
      <c r="J27" s="154"/>
      <c r="K27" s="155">
        <f t="shared" si="1"/>
        <v>0</v>
      </c>
    </row>
    <row r="28" spans="1:11" x14ac:dyDescent="0.25">
      <c r="A28" s="148">
        <v>15</v>
      </c>
      <c r="B28" s="157"/>
      <c r="C28" s="158"/>
      <c r="D28" s="159"/>
      <c r="E28" s="150"/>
      <c r="F28" s="151"/>
      <c r="G28" s="152">
        <f t="shared" si="0"/>
        <v>0</v>
      </c>
      <c r="H28" s="153"/>
      <c r="I28" s="153"/>
      <c r="J28" s="154"/>
      <c r="K28" s="155">
        <f t="shared" si="1"/>
        <v>0</v>
      </c>
    </row>
    <row r="29" spans="1:11" x14ac:dyDescent="0.25">
      <c r="A29" s="148">
        <v>16</v>
      </c>
      <c r="B29" s="157"/>
      <c r="C29" s="158"/>
      <c r="D29" s="159"/>
      <c r="E29" s="150"/>
      <c r="F29" s="151"/>
      <c r="G29" s="152">
        <f t="shared" si="0"/>
        <v>0</v>
      </c>
      <c r="H29" s="153"/>
      <c r="I29" s="153"/>
      <c r="J29" s="154"/>
      <c r="K29" s="155">
        <f t="shared" si="1"/>
        <v>0</v>
      </c>
    </row>
    <row r="30" spans="1:11" x14ac:dyDescent="0.25">
      <c r="A30" s="148">
        <v>17</v>
      </c>
      <c r="B30" s="157"/>
      <c r="C30" s="158"/>
      <c r="D30" s="159"/>
      <c r="E30" s="150"/>
      <c r="F30" s="151"/>
      <c r="G30" s="152">
        <f t="shared" si="0"/>
        <v>0</v>
      </c>
      <c r="H30" s="153"/>
      <c r="I30" s="153"/>
      <c r="J30" s="154"/>
      <c r="K30" s="155">
        <f t="shared" si="1"/>
        <v>0</v>
      </c>
    </row>
    <row r="31" spans="1:11" x14ac:dyDescent="0.25">
      <c r="A31" s="148">
        <v>18</v>
      </c>
      <c r="B31" s="157"/>
      <c r="C31" s="158"/>
      <c r="D31" s="159"/>
      <c r="E31" s="150"/>
      <c r="F31" s="151"/>
      <c r="G31" s="152">
        <f t="shared" si="0"/>
        <v>0</v>
      </c>
      <c r="H31" s="153"/>
      <c r="I31" s="153"/>
      <c r="J31" s="154"/>
      <c r="K31" s="155">
        <f t="shared" si="1"/>
        <v>0</v>
      </c>
    </row>
    <row r="32" spans="1:11" x14ac:dyDescent="0.25">
      <c r="A32" s="148">
        <v>19</v>
      </c>
      <c r="B32" s="157"/>
      <c r="C32" s="158"/>
      <c r="D32" s="159"/>
      <c r="E32" s="150"/>
      <c r="F32" s="151"/>
      <c r="G32" s="152">
        <f t="shared" si="0"/>
        <v>0</v>
      </c>
      <c r="H32" s="153"/>
      <c r="I32" s="153"/>
      <c r="J32" s="154"/>
      <c r="K32" s="155">
        <f t="shared" si="1"/>
        <v>0</v>
      </c>
    </row>
    <row r="33" spans="1:11" x14ac:dyDescent="0.25">
      <c r="A33" s="148">
        <v>20</v>
      </c>
      <c r="B33" s="157"/>
      <c r="C33" s="158"/>
      <c r="D33" s="159"/>
      <c r="E33" s="150"/>
      <c r="F33" s="151"/>
      <c r="G33" s="152">
        <f t="shared" si="0"/>
        <v>0</v>
      </c>
      <c r="H33" s="153"/>
      <c r="I33" s="153"/>
      <c r="J33" s="154"/>
      <c r="K33" s="155">
        <f t="shared" si="1"/>
        <v>0</v>
      </c>
    </row>
    <row r="34" spans="1:11" x14ac:dyDescent="0.25">
      <c r="A34" s="148">
        <v>21</v>
      </c>
      <c r="B34" s="157"/>
      <c r="C34" s="158"/>
      <c r="D34" s="159"/>
      <c r="E34" s="150"/>
      <c r="F34" s="151"/>
      <c r="G34" s="152">
        <f t="shared" si="0"/>
        <v>0</v>
      </c>
      <c r="H34" s="153"/>
      <c r="I34" s="153"/>
      <c r="J34" s="154"/>
      <c r="K34" s="155">
        <f t="shared" si="1"/>
        <v>0</v>
      </c>
    </row>
    <row r="35" spans="1:11" x14ac:dyDescent="0.25">
      <c r="A35" s="148">
        <v>22</v>
      </c>
      <c r="B35" s="160"/>
      <c r="C35" s="161"/>
      <c r="G35" s="152">
        <f t="shared" si="0"/>
        <v>0</v>
      </c>
      <c r="H35" s="162"/>
      <c r="I35" s="162"/>
      <c r="J35" s="163"/>
      <c r="K35" s="155">
        <f t="shared" si="1"/>
        <v>0</v>
      </c>
    </row>
    <row r="36" spans="1:11" x14ac:dyDescent="0.25">
      <c r="A36" s="148">
        <v>23</v>
      </c>
      <c r="B36" s="160"/>
      <c r="C36" s="161"/>
      <c r="G36" s="152">
        <f t="shared" si="0"/>
        <v>0</v>
      </c>
      <c r="H36" s="162"/>
      <c r="I36" s="162"/>
      <c r="J36" s="163"/>
      <c r="K36" s="155">
        <f t="shared" si="1"/>
        <v>0</v>
      </c>
    </row>
    <row r="37" spans="1:11" x14ac:dyDescent="0.25">
      <c r="A37" s="148">
        <v>24</v>
      </c>
      <c r="B37" s="160"/>
      <c r="C37" s="161"/>
      <c r="G37" s="152">
        <f t="shared" si="0"/>
        <v>0</v>
      </c>
      <c r="H37" s="162"/>
      <c r="I37" s="162"/>
      <c r="J37" s="163"/>
      <c r="K37" s="155">
        <f t="shared" si="1"/>
        <v>0</v>
      </c>
    </row>
    <row r="38" spans="1:11" x14ac:dyDescent="0.25">
      <c r="A38" s="148">
        <v>25</v>
      </c>
      <c r="B38" s="164"/>
      <c r="C38" s="165"/>
      <c r="D38" s="123"/>
      <c r="E38" s="166"/>
      <c r="F38" s="166"/>
      <c r="G38" s="167">
        <f t="shared" si="0"/>
        <v>0</v>
      </c>
      <c r="H38" s="168"/>
      <c r="I38" s="168"/>
      <c r="J38" s="169"/>
      <c r="K38" s="170">
        <f t="shared" si="1"/>
        <v>0</v>
      </c>
    </row>
    <row r="39" spans="1:11" s="172" customFormat="1" ht="19.5" thickBot="1" x14ac:dyDescent="0.35">
      <c r="A39" s="171"/>
      <c r="C39" s="173"/>
      <c r="D39" s="173"/>
      <c r="E39" s="171"/>
      <c r="F39" s="171"/>
      <c r="G39" s="171"/>
      <c r="H39" s="174">
        <f>SUM(H14:H38)</f>
        <v>0</v>
      </c>
      <c r="I39" s="174">
        <f>SUM(I14:I38)</f>
        <v>0</v>
      </c>
      <c r="J39" s="175"/>
      <c r="K39" s="176">
        <f>SUM(K14:K38)</f>
        <v>0</v>
      </c>
    </row>
    <row r="40" spans="1:11" ht="15.75" thickTop="1" x14ac:dyDescent="0.25"/>
  </sheetData>
  <sheetProtection selectLockedCells="1"/>
  <autoFilter ref="B11:K11" xr:uid="{7107F0A5-A56B-4AE6-A386-1F9A656BC702}"/>
  <mergeCells count="1">
    <mergeCell ref="A1:C1"/>
  </mergeCells>
  <hyperlinks>
    <hyperlink ref="H2" r:id="rId1" xr:uid="{2E72C1D6-DDED-403A-9609-964FDCD8191F}"/>
  </hyperlinks>
  <pageMargins left="0.7" right="0.7" top="0.75" bottom="0.75" header="0.3" footer="0.3"/>
  <pageSetup scale="59" fitToHeight="0" orientation="landscape" horizontalDpi="300" verticalDpi="300" r:id="rId2"/>
  <ignoredErrors>
    <ignoredError sqref="G14:G38" unlockedFormula="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C598A-FBB8-4E9E-A829-5A4E9FF9136C}">
  <sheetPr>
    <tabColor rgb="FFC00000"/>
  </sheetPr>
  <dimension ref="A1:AD207"/>
  <sheetViews>
    <sheetView workbookViewId="0">
      <selection activeCell="C30" sqref="C30"/>
    </sheetView>
  </sheetViews>
  <sheetFormatPr defaultColWidth="9.140625" defaultRowHeight="15" x14ac:dyDescent="0.25"/>
  <cols>
    <col min="1" max="1" width="36.5703125" customWidth="1"/>
    <col min="2" max="2" width="16.85546875" customWidth="1"/>
    <col min="3" max="3" width="5.28515625" customWidth="1"/>
    <col min="4" max="4" width="8.7109375" style="31" customWidth="1"/>
    <col min="5" max="5" width="6.85546875" customWidth="1"/>
    <col min="6" max="6" width="12.42578125" style="33" customWidth="1"/>
    <col min="7" max="7" width="1.28515625" customWidth="1"/>
    <col min="8" max="8" width="8.7109375" style="31" customWidth="1"/>
    <col min="9" max="9" width="7.42578125" style="33" customWidth="1"/>
    <col min="10" max="10" width="13.7109375" customWidth="1"/>
    <col min="11" max="11" width="15.42578125" customWidth="1"/>
    <col min="12" max="12" width="1.28515625" customWidth="1"/>
    <col min="13" max="13" width="8.7109375" customWidth="1"/>
    <col min="14" max="14" width="5.140625" customWidth="1"/>
    <col min="15" max="15" width="13.5703125" customWidth="1"/>
    <col min="16" max="16" width="15.5703125" customWidth="1"/>
    <col min="17" max="30" width="9.140625" style="2"/>
  </cols>
  <sheetData>
    <row r="1" spans="1:30" ht="26.25" x14ac:dyDescent="0.25">
      <c r="A1" s="238" t="e" vm="1">
        <v>#VALUE!</v>
      </c>
      <c r="B1" s="2"/>
      <c r="C1" s="2"/>
      <c r="D1" s="3"/>
      <c r="E1" s="2"/>
      <c r="F1" s="4"/>
      <c r="G1" s="2"/>
      <c r="H1" s="3"/>
      <c r="I1" s="4"/>
      <c r="J1" s="2"/>
      <c r="K1" s="2"/>
      <c r="L1" s="2"/>
      <c r="M1" s="2"/>
      <c r="N1" s="2"/>
      <c r="O1" s="2"/>
      <c r="P1" s="2"/>
    </row>
    <row r="2" spans="1:30" ht="21" x14ac:dyDescent="0.25">
      <c r="A2" s="239" t="s">
        <v>184</v>
      </c>
      <c r="B2" s="2"/>
      <c r="C2" s="2"/>
      <c r="D2" s="3"/>
      <c r="E2" s="2"/>
      <c r="F2" s="4"/>
      <c r="G2" s="2"/>
      <c r="H2" s="3"/>
      <c r="I2" s="4"/>
      <c r="J2" s="2"/>
      <c r="K2" s="2"/>
      <c r="L2" s="2"/>
      <c r="M2" s="2"/>
      <c r="N2" s="2"/>
      <c r="O2" s="2"/>
      <c r="P2" s="2"/>
    </row>
    <row r="3" spans="1:30" x14ac:dyDescent="0.25">
      <c r="A3" s="1" t="s">
        <v>150</v>
      </c>
      <c r="B3" s="2"/>
      <c r="C3" s="2"/>
      <c r="D3" s="3"/>
      <c r="E3" s="2"/>
      <c r="F3" s="4"/>
      <c r="G3" s="2"/>
      <c r="H3" s="3"/>
      <c r="I3" s="4"/>
      <c r="J3" s="2"/>
      <c r="K3" s="2"/>
      <c r="L3" s="2"/>
      <c r="M3" s="2"/>
      <c r="N3" s="2"/>
      <c r="O3" s="2"/>
      <c r="P3" s="2"/>
    </row>
    <row r="4" spans="1:30" x14ac:dyDescent="0.25">
      <c r="A4" s="1" t="s">
        <v>135</v>
      </c>
      <c r="B4" s="2"/>
      <c r="C4" s="2"/>
      <c r="D4" s="3"/>
      <c r="E4" s="2"/>
      <c r="F4" s="4"/>
      <c r="G4" s="2"/>
      <c r="H4" s="3"/>
      <c r="I4" s="4"/>
      <c r="J4" s="2"/>
      <c r="K4" s="2"/>
      <c r="L4" s="2"/>
      <c r="M4" s="2"/>
      <c r="N4" s="2"/>
      <c r="O4" s="2"/>
      <c r="P4" s="2"/>
    </row>
    <row r="5" spans="1:30" x14ac:dyDescent="0.25">
      <c r="A5" s="181" t="s">
        <v>151</v>
      </c>
      <c r="B5" s="2"/>
      <c r="C5" s="2"/>
      <c r="D5" s="3"/>
      <c r="E5" s="2"/>
      <c r="F5" s="4"/>
      <c r="G5" s="2"/>
      <c r="H5" s="3"/>
      <c r="I5" s="4"/>
      <c r="J5" s="2"/>
      <c r="K5" s="2"/>
      <c r="L5" s="2"/>
      <c r="M5" s="2"/>
      <c r="N5" s="2"/>
      <c r="O5" s="2"/>
      <c r="P5" s="2"/>
    </row>
    <row r="6" spans="1:30" x14ac:dyDescent="0.25">
      <c r="A6" s="182" t="s">
        <v>26</v>
      </c>
      <c r="B6" s="2"/>
      <c r="C6" s="2"/>
      <c r="D6" s="3"/>
      <c r="E6" s="2"/>
      <c r="F6" s="4"/>
      <c r="G6" s="2"/>
      <c r="H6" s="3"/>
      <c r="I6" s="4"/>
      <c r="J6" s="2"/>
      <c r="K6" s="2"/>
      <c r="L6" s="2"/>
      <c r="M6" s="2"/>
      <c r="N6" s="2"/>
      <c r="O6" s="2"/>
      <c r="P6" s="2"/>
    </row>
    <row r="7" spans="1:30" x14ac:dyDescent="0.25">
      <c r="A7" s="111"/>
      <c r="B7" s="2"/>
      <c r="C7" s="2"/>
      <c r="D7" s="3"/>
      <c r="E7" s="2"/>
      <c r="F7" s="4"/>
      <c r="G7" s="2"/>
      <c r="H7" s="3"/>
      <c r="I7" s="4"/>
      <c r="J7" s="2"/>
      <c r="K7" s="2"/>
      <c r="L7" s="2"/>
      <c r="M7" s="2"/>
      <c r="N7" s="2"/>
      <c r="O7" s="2"/>
      <c r="P7" s="2"/>
    </row>
    <row r="8" spans="1:30" s="2" customFormat="1" x14ac:dyDescent="0.25">
      <c r="A8" s="181"/>
      <c r="D8" s="3"/>
      <c r="F8" s="4"/>
      <c r="H8" s="3"/>
      <c r="I8" s="4"/>
    </row>
    <row r="9" spans="1:30" ht="15.75" thickBot="1" x14ac:dyDescent="0.3">
      <c r="A9" s="55" t="s">
        <v>136</v>
      </c>
      <c r="B9" s="5"/>
      <c r="C9" s="2"/>
      <c r="D9" s="3"/>
      <c r="E9" s="2"/>
      <c r="F9" s="4"/>
      <c r="G9" s="2"/>
      <c r="H9" s="3"/>
      <c r="I9" s="4"/>
      <c r="J9" s="2"/>
      <c r="K9" s="2"/>
      <c r="L9" s="2"/>
      <c r="M9" s="2"/>
      <c r="N9" s="2"/>
      <c r="O9" s="2"/>
      <c r="P9" s="2"/>
    </row>
    <row r="10" spans="1:30" s="9" customFormat="1" ht="12" x14ac:dyDescent="0.2">
      <c r="A10" s="262" t="s">
        <v>11</v>
      </c>
      <c r="B10" s="6"/>
      <c r="C10" s="7"/>
      <c r="D10" s="264" t="s">
        <v>12</v>
      </c>
      <c r="E10" s="265"/>
      <c r="F10" s="266"/>
      <c r="G10" s="7"/>
      <c r="H10" s="267" t="s">
        <v>13</v>
      </c>
      <c r="I10" s="268"/>
      <c r="J10" s="268"/>
      <c r="K10" s="269"/>
      <c r="L10" s="8"/>
      <c r="M10" s="267" t="s">
        <v>14</v>
      </c>
      <c r="N10" s="268"/>
      <c r="O10" s="268"/>
      <c r="P10" s="269"/>
      <c r="Q10" s="8"/>
      <c r="R10" s="8"/>
      <c r="S10" s="8"/>
      <c r="T10" s="8"/>
      <c r="U10" s="8"/>
      <c r="V10" s="8"/>
      <c r="W10" s="8"/>
      <c r="X10" s="8"/>
      <c r="Y10" s="8"/>
      <c r="Z10" s="8"/>
      <c r="AA10" s="8"/>
      <c r="AB10" s="8"/>
      <c r="AC10" s="8"/>
      <c r="AD10" s="8"/>
    </row>
    <row r="11" spans="1:30" s="9" customFormat="1" ht="24.75" customHeight="1" x14ac:dyDescent="0.2">
      <c r="A11" s="263"/>
      <c r="B11" s="180" t="s">
        <v>128</v>
      </c>
      <c r="C11" s="10"/>
      <c r="D11" s="11" t="s">
        <v>15</v>
      </c>
      <c r="E11" s="12" t="s">
        <v>16</v>
      </c>
      <c r="F11" s="13" t="s">
        <v>17</v>
      </c>
      <c r="G11" s="10"/>
      <c r="H11" s="11" t="s">
        <v>15</v>
      </c>
      <c r="I11" s="12" t="s">
        <v>16</v>
      </c>
      <c r="J11" s="14" t="s">
        <v>18</v>
      </c>
      <c r="K11" s="14" t="s">
        <v>19</v>
      </c>
      <c r="L11" s="8"/>
      <c r="M11" s="11" t="s">
        <v>15</v>
      </c>
      <c r="N11" s="12" t="s">
        <v>16</v>
      </c>
      <c r="O11" s="14" t="s">
        <v>18</v>
      </c>
      <c r="P11" s="14" t="s">
        <v>19</v>
      </c>
      <c r="Q11" s="8"/>
      <c r="R11" s="8"/>
      <c r="S11" s="8"/>
      <c r="T11" s="8"/>
      <c r="U11" s="8"/>
      <c r="V11" s="8"/>
      <c r="W11" s="8"/>
      <c r="X11" s="8"/>
      <c r="Y11" s="8"/>
      <c r="Z11" s="8"/>
      <c r="AA11" s="8"/>
      <c r="AB11" s="8"/>
      <c r="AC11" s="8"/>
      <c r="AD11" s="8"/>
    </row>
    <row r="12" spans="1:30" s="9" customFormat="1" ht="12" customHeight="1" x14ac:dyDescent="0.2">
      <c r="A12" s="42"/>
      <c r="B12" s="46"/>
      <c r="C12" s="15"/>
      <c r="D12" s="47"/>
      <c r="E12" s="48"/>
      <c r="F12" s="16">
        <f t="shared" ref="F12:F40" si="0">D12*E12</f>
        <v>0</v>
      </c>
      <c r="G12" s="17"/>
      <c r="H12" s="47"/>
      <c r="I12" s="48"/>
      <c r="J12" s="16">
        <f>I12*D12</f>
        <v>0</v>
      </c>
      <c r="K12" s="16">
        <f>I12*(H12-D12)</f>
        <v>0</v>
      </c>
      <c r="L12" s="8"/>
      <c r="M12" s="47"/>
      <c r="N12" s="48"/>
      <c r="O12" s="16">
        <f>N12*D12</f>
        <v>0</v>
      </c>
      <c r="P12" s="16">
        <f>N12*(M12-D12)</f>
        <v>0</v>
      </c>
      <c r="Q12" s="8"/>
      <c r="R12" s="8"/>
      <c r="S12" s="8"/>
      <c r="T12" s="8"/>
      <c r="U12" s="8"/>
      <c r="V12" s="8"/>
      <c r="W12" s="8"/>
      <c r="X12" s="8"/>
      <c r="Y12" s="8"/>
      <c r="Z12" s="8"/>
      <c r="AA12" s="8"/>
      <c r="AB12" s="8"/>
      <c r="AC12" s="8"/>
      <c r="AD12" s="8"/>
    </row>
    <row r="13" spans="1:30" ht="12" customHeight="1" x14ac:dyDescent="0.25">
      <c r="A13" s="42"/>
      <c r="B13" s="46"/>
      <c r="C13" s="15"/>
      <c r="D13" s="49"/>
      <c r="E13" s="48"/>
      <c r="F13" s="16">
        <f t="shared" si="0"/>
        <v>0</v>
      </c>
      <c r="G13" s="17"/>
      <c r="H13" s="49"/>
      <c r="I13" s="48"/>
      <c r="J13" s="16">
        <f t="shared" ref="J13:J40" si="1">I13*D13</f>
        <v>0</v>
      </c>
      <c r="K13" s="16">
        <f t="shared" ref="K13:K40" si="2">I13*(H13-D13)</f>
        <v>0</v>
      </c>
      <c r="L13" s="2"/>
      <c r="M13" s="49"/>
      <c r="N13" s="48"/>
      <c r="O13" s="16">
        <f t="shared" ref="O13:O40" si="3">N13*D13</f>
        <v>0</v>
      </c>
      <c r="P13" s="16">
        <f t="shared" ref="P13:P40" si="4">N13*(M13-D13)</f>
        <v>0</v>
      </c>
    </row>
    <row r="14" spans="1:30" ht="12" customHeight="1" x14ac:dyDescent="0.25">
      <c r="A14" s="42"/>
      <c r="B14" s="46"/>
      <c r="C14" s="15"/>
      <c r="D14" s="49"/>
      <c r="E14" s="48"/>
      <c r="F14" s="16">
        <f t="shared" si="0"/>
        <v>0</v>
      </c>
      <c r="G14" s="17"/>
      <c r="H14" s="49"/>
      <c r="I14" s="48"/>
      <c r="J14" s="16">
        <f t="shared" si="1"/>
        <v>0</v>
      </c>
      <c r="K14" s="16">
        <f>I14*(H14-D14)</f>
        <v>0</v>
      </c>
      <c r="L14" s="2"/>
      <c r="M14" s="49"/>
      <c r="N14" s="48"/>
      <c r="O14" s="16">
        <f t="shared" si="3"/>
        <v>0</v>
      </c>
      <c r="P14" s="16">
        <f t="shared" si="4"/>
        <v>0</v>
      </c>
    </row>
    <row r="15" spans="1:30" ht="12" customHeight="1" x14ac:dyDescent="0.25">
      <c r="A15" s="42"/>
      <c r="B15" s="46"/>
      <c r="C15" s="15"/>
      <c r="D15" s="49"/>
      <c r="E15" s="48"/>
      <c r="F15" s="16">
        <f t="shared" si="0"/>
        <v>0</v>
      </c>
      <c r="G15" s="17"/>
      <c r="H15" s="49"/>
      <c r="I15" s="48"/>
      <c r="J15" s="16">
        <f t="shared" si="1"/>
        <v>0</v>
      </c>
      <c r="K15" s="16">
        <f t="shared" si="2"/>
        <v>0</v>
      </c>
      <c r="L15" s="2"/>
      <c r="M15" s="49"/>
      <c r="N15" s="48"/>
      <c r="O15" s="16">
        <f t="shared" si="3"/>
        <v>0</v>
      </c>
      <c r="P15" s="16">
        <f t="shared" si="4"/>
        <v>0</v>
      </c>
    </row>
    <row r="16" spans="1:30" ht="12" customHeight="1" x14ac:dyDescent="0.25">
      <c r="A16" s="42"/>
      <c r="B16" s="46"/>
      <c r="C16" s="15"/>
      <c r="D16" s="49"/>
      <c r="E16" s="48"/>
      <c r="F16" s="16">
        <f t="shared" si="0"/>
        <v>0</v>
      </c>
      <c r="G16" s="17"/>
      <c r="H16" s="49"/>
      <c r="I16" s="48"/>
      <c r="J16" s="16">
        <f t="shared" si="1"/>
        <v>0</v>
      </c>
      <c r="K16" s="16">
        <f t="shared" si="2"/>
        <v>0</v>
      </c>
      <c r="L16" s="2"/>
      <c r="M16" s="49"/>
      <c r="N16" s="48"/>
      <c r="O16" s="16">
        <f t="shared" si="3"/>
        <v>0</v>
      </c>
      <c r="P16" s="16">
        <f t="shared" si="4"/>
        <v>0</v>
      </c>
    </row>
    <row r="17" spans="1:30" ht="12" customHeight="1" x14ac:dyDescent="0.25">
      <c r="A17" s="42"/>
      <c r="B17" s="46"/>
      <c r="C17" s="15"/>
      <c r="D17" s="49"/>
      <c r="E17" s="48"/>
      <c r="F17" s="16">
        <f t="shared" si="0"/>
        <v>0</v>
      </c>
      <c r="G17" s="17"/>
      <c r="H17" s="49"/>
      <c r="I17" s="48"/>
      <c r="J17" s="16">
        <f t="shared" si="1"/>
        <v>0</v>
      </c>
      <c r="K17" s="16">
        <f t="shared" si="2"/>
        <v>0</v>
      </c>
      <c r="L17" s="2"/>
      <c r="M17" s="49"/>
      <c r="N17" s="48"/>
      <c r="O17" s="16">
        <f t="shared" si="3"/>
        <v>0</v>
      </c>
      <c r="P17" s="16">
        <f t="shared" si="4"/>
        <v>0</v>
      </c>
    </row>
    <row r="18" spans="1:30" s="9" customFormat="1" ht="12" customHeight="1" x14ac:dyDescent="0.2">
      <c r="A18" s="42"/>
      <c r="B18" s="46"/>
      <c r="C18" s="15"/>
      <c r="D18" s="47"/>
      <c r="E18" s="48"/>
      <c r="F18" s="16">
        <f t="shared" si="0"/>
        <v>0</v>
      </c>
      <c r="G18" s="17"/>
      <c r="H18" s="47"/>
      <c r="I18" s="48"/>
      <c r="J18" s="16">
        <f t="shared" si="1"/>
        <v>0</v>
      </c>
      <c r="K18" s="16">
        <f t="shared" si="2"/>
        <v>0</v>
      </c>
      <c r="L18" s="8"/>
      <c r="M18" s="47"/>
      <c r="N18" s="48"/>
      <c r="O18" s="16">
        <f t="shared" si="3"/>
        <v>0</v>
      </c>
      <c r="P18" s="16">
        <f t="shared" si="4"/>
        <v>0</v>
      </c>
      <c r="Q18" s="8"/>
      <c r="R18" s="8"/>
      <c r="S18" s="8"/>
      <c r="T18" s="8"/>
      <c r="U18" s="8"/>
      <c r="V18" s="8"/>
      <c r="W18" s="8"/>
      <c r="X18" s="8"/>
      <c r="Y18" s="8"/>
      <c r="Z18" s="8"/>
      <c r="AA18" s="8"/>
      <c r="AB18" s="8"/>
      <c r="AC18" s="8"/>
      <c r="AD18" s="8"/>
    </row>
    <row r="19" spans="1:30" s="9" customFormat="1" ht="12" customHeight="1" x14ac:dyDescent="0.2">
      <c r="A19" s="42"/>
      <c r="B19" s="46"/>
      <c r="C19" s="15"/>
      <c r="D19" s="49"/>
      <c r="E19" s="48"/>
      <c r="F19" s="16">
        <f t="shared" si="0"/>
        <v>0</v>
      </c>
      <c r="G19" s="17"/>
      <c r="H19" s="49"/>
      <c r="I19" s="48"/>
      <c r="J19" s="16">
        <f t="shared" si="1"/>
        <v>0</v>
      </c>
      <c r="K19" s="16">
        <f t="shared" si="2"/>
        <v>0</v>
      </c>
      <c r="L19" s="8"/>
      <c r="M19" s="49"/>
      <c r="N19" s="48"/>
      <c r="O19" s="16">
        <f t="shared" si="3"/>
        <v>0</v>
      </c>
      <c r="P19" s="16">
        <f t="shared" si="4"/>
        <v>0</v>
      </c>
      <c r="Q19" s="8"/>
      <c r="R19" s="8"/>
      <c r="S19" s="8"/>
      <c r="T19" s="8"/>
      <c r="U19" s="8"/>
      <c r="V19" s="8"/>
      <c r="W19" s="8"/>
      <c r="X19" s="8"/>
      <c r="Y19" s="8"/>
      <c r="Z19" s="8"/>
      <c r="AA19" s="8"/>
      <c r="AB19" s="8"/>
      <c r="AC19" s="8"/>
      <c r="AD19" s="8"/>
    </row>
    <row r="20" spans="1:30" s="9" customFormat="1" ht="12" customHeight="1" x14ac:dyDescent="0.2">
      <c r="A20" s="42"/>
      <c r="B20" s="46"/>
      <c r="C20" s="15"/>
      <c r="D20" s="49"/>
      <c r="E20" s="48"/>
      <c r="F20" s="16">
        <f t="shared" si="0"/>
        <v>0</v>
      </c>
      <c r="G20" s="17"/>
      <c r="H20" s="49"/>
      <c r="I20" s="48"/>
      <c r="J20" s="16">
        <f t="shared" si="1"/>
        <v>0</v>
      </c>
      <c r="K20" s="16">
        <f t="shared" si="2"/>
        <v>0</v>
      </c>
      <c r="L20" s="8"/>
      <c r="M20" s="49"/>
      <c r="N20" s="48"/>
      <c r="O20" s="16">
        <f t="shared" si="3"/>
        <v>0</v>
      </c>
      <c r="P20" s="16">
        <f t="shared" si="4"/>
        <v>0</v>
      </c>
      <c r="Q20" s="8"/>
      <c r="R20" s="8"/>
      <c r="S20" s="8"/>
      <c r="T20" s="8"/>
      <c r="U20" s="8"/>
      <c r="V20" s="8"/>
      <c r="W20" s="8"/>
      <c r="X20" s="8"/>
      <c r="Y20" s="8"/>
      <c r="Z20" s="8"/>
      <c r="AA20" s="8"/>
      <c r="AB20" s="8"/>
      <c r="AC20" s="8"/>
      <c r="AD20" s="8"/>
    </row>
    <row r="21" spans="1:30" s="9" customFormat="1" ht="12" customHeight="1" x14ac:dyDescent="0.2">
      <c r="A21" s="42"/>
      <c r="B21" s="46"/>
      <c r="C21" s="15"/>
      <c r="D21" s="49"/>
      <c r="E21" s="48"/>
      <c r="F21" s="16">
        <f>D21*E21</f>
        <v>0</v>
      </c>
      <c r="G21" s="17"/>
      <c r="H21" s="49"/>
      <c r="I21" s="48"/>
      <c r="J21" s="16">
        <f t="shared" si="1"/>
        <v>0</v>
      </c>
      <c r="K21" s="16">
        <f t="shared" si="2"/>
        <v>0</v>
      </c>
      <c r="L21" s="8"/>
      <c r="M21" s="49"/>
      <c r="N21" s="48"/>
      <c r="O21" s="16">
        <f t="shared" si="3"/>
        <v>0</v>
      </c>
      <c r="P21" s="16">
        <f t="shared" si="4"/>
        <v>0</v>
      </c>
      <c r="Q21" s="8"/>
      <c r="R21" s="8"/>
      <c r="S21" s="8"/>
      <c r="T21" s="8"/>
      <c r="U21" s="8"/>
      <c r="V21" s="8"/>
      <c r="W21" s="8"/>
      <c r="X21" s="8"/>
      <c r="Y21" s="8"/>
      <c r="Z21" s="8"/>
      <c r="AA21" s="8"/>
      <c r="AB21" s="8"/>
      <c r="AC21" s="8"/>
      <c r="AD21" s="8"/>
    </row>
    <row r="22" spans="1:30" s="9" customFormat="1" ht="12" customHeight="1" x14ac:dyDescent="0.2">
      <c r="A22" s="42"/>
      <c r="B22" s="46"/>
      <c r="C22" s="15"/>
      <c r="D22" s="49"/>
      <c r="E22" s="48"/>
      <c r="F22" s="16">
        <f t="shared" si="0"/>
        <v>0</v>
      </c>
      <c r="G22" s="17"/>
      <c r="H22" s="49"/>
      <c r="I22" s="48"/>
      <c r="J22" s="16">
        <f t="shared" si="1"/>
        <v>0</v>
      </c>
      <c r="K22" s="16">
        <f t="shared" si="2"/>
        <v>0</v>
      </c>
      <c r="L22" s="8"/>
      <c r="M22" s="49"/>
      <c r="N22" s="48"/>
      <c r="O22" s="16">
        <f t="shared" si="3"/>
        <v>0</v>
      </c>
      <c r="P22" s="16">
        <f t="shared" si="4"/>
        <v>0</v>
      </c>
      <c r="Q22" s="8"/>
      <c r="R22" s="8"/>
      <c r="S22" s="8"/>
      <c r="T22" s="8"/>
      <c r="U22" s="8"/>
      <c r="V22" s="8"/>
      <c r="W22" s="8"/>
      <c r="X22" s="8"/>
      <c r="Y22" s="8"/>
      <c r="Z22" s="8"/>
      <c r="AA22" s="8"/>
      <c r="AB22" s="8"/>
      <c r="AC22" s="8"/>
      <c r="AD22" s="8"/>
    </row>
    <row r="23" spans="1:30" s="9" customFormat="1" ht="12" customHeight="1" x14ac:dyDescent="0.2">
      <c r="A23" s="43"/>
      <c r="B23" s="46"/>
      <c r="C23" s="15"/>
      <c r="D23" s="49"/>
      <c r="E23" s="48"/>
      <c r="F23" s="16">
        <f t="shared" si="0"/>
        <v>0</v>
      </c>
      <c r="G23" s="17"/>
      <c r="H23" s="49"/>
      <c r="I23" s="48"/>
      <c r="J23" s="16">
        <f t="shared" si="1"/>
        <v>0</v>
      </c>
      <c r="K23" s="16">
        <f t="shared" si="2"/>
        <v>0</v>
      </c>
      <c r="L23" s="8"/>
      <c r="M23" s="49"/>
      <c r="N23" s="48"/>
      <c r="O23" s="16">
        <f t="shared" si="3"/>
        <v>0</v>
      </c>
      <c r="P23" s="16">
        <f t="shared" si="4"/>
        <v>0</v>
      </c>
      <c r="Q23" s="8"/>
      <c r="R23" s="8"/>
      <c r="S23" s="8"/>
      <c r="T23" s="8"/>
      <c r="U23" s="8"/>
      <c r="V23" s="8"/>
      <c r="W23" s="8"/>
      <c r="X23" s="8"/>
      <c r="Y23" s="8"/>
      <c r="Z23" s="8"/>
      <c r="AA23" s="8"/>
      <c r="AB23" s="8"/>
      <c r="AC23" s="8"/>
      <c r="AD23" s="8"/>
    </row>
    <row r="24" spans="1:30" s="9" customFormat="1" ht="12" customHeight="1" x14ac:dyDescent="0.2">
      <c r="A24" s="43"/>
      <c r="B24" s="46"/>
      <c r="C24" s="15"/>
      <c r="D24" s="47"/>
      <c r="E24" s="48"/>
      <c r="F24" s="16">
        <f t="shared" si="0"/>
        <v>0</v>
      </c>
      <c r="G24" s="17"/>
      <c r="H24" s="47"/>
      <c r="I24" s="48"/>
      <c r="J24" s="16">
        <f t="shared" si="1"/>
        <v>0</v>
      </c>
      <c r="K24" s="16">
        <f t="shared" si="2"/>
        <v>0</v>
      </c>
      <c r="L24" s="8"/>
      <c r="M24" s="47"/>
      <c r="N24" s="48"/>
      <c r="O24" s="16">
        <f t="shared" si="3"/>
        <v>0</v>
      </c>
      <c r="P24" s="16">
        <f t="shared" si="4"/>
        <v>0</v>
      </c>
      <c r="Q24" s="8"/>
      <c r="R24" s="8"/>
      <c r="S24" s="8"/>
      <c r="T24" s="8"/>
      <c r="U24" s="8"/>
      <c r="V24" s="8"/>
      <c r="W24" s="8"/>
      <c r="X24" s="8"/>
      <c r="Y24" s="8"/>
      <c r="Z24" s="8"/>
      <c r="AA24" s="8"/>
      <c r="AB24" s="8"/>
      <c r="AC24" s="8"/>
      <c r="AD24" s="8"/>
    </row>
    <row r="25" spans="1:30" s="9" customFormat="1" ht="12" customHeight="1" x14ac:dyDescent="0.2">
      <c r="A25" s="43"/>
      <c r="B25" s="46"/>
      <c r="C25" s="15"/>
      <c r="D25" s="49"/>
      <c r="E25" s="48"/>
      <c r="F25" s="16">
        <f t="shared" si="0"/>
        <v>0</v>
      </c>
      <c r="G25" s="17"/>
      <c r="H25" s="49"/>
      <c r="I25" s="48"/>
      <c r="J25" s="16">
        <f t="shared" si="1"/>
        <v>0</v>
      </c>
      <c r="K25" s="16">
        <f t="shared" si="2"/>
        <v>0</v>
      </c>
      <c r="L25" s="8"/>
      <c r="M25" s="49"/>
      <c r="N25" s="48"/>
      <c r="O25" s="16">
        <f t="shared" si="3"/>
        <v>0</v>
      </c>
      <c r="P25" s="16">
        <f t="shared" si="4"/>
        <v>0</v>
      </c>
      <c r="Q25" s="8"/>
      <c r="R25" s="8"/>
      <c r="S25" s="8"/>
      <c r="T25" s="8"/>
      <c r="U25" s="8"/>
      <c r="V25" s="8"/>
      <c r="W25" s="8"/>
      <c r="X25" s="8"/>
      <c r="Y25" s="8"/>
      <c r="Z25" s="8"/>
      <c r="AA25" s="8"/>
      <c r="AB25" s="8"/>
      <c r="AC25" s="8"/>
      <c r="AD25" s="8"/>
    </row>
    <row r="26" spans="1:30" s="9" customFormat="1" ht="12" customHeight="1" x14ac:dyDescent="0.2">
      <c r="A26" s="43"/>
      <c r="B26" s="46"/>
      <c r="C26" s="15"/>
      <c r="D26" s="49"/>
      <c r="E26" s="48"/>
      <c r="F26" s="16">
        <f t="shared" si="0"/>
        <v>0</v>
      </c>
      <c r="G26" s="17"/>
      <c r="H26" s="49"/>
      <c r="I26" s="48"/>
      <c r="J26" s="16">
        <f t="shared" si="1"/>
        <v>0</v>
      </c>
      <c r="K26" s="16">
        <f t="shared" si="2"/>
        <v>0</v>
      </c>
      <c r="L26" s="8"/>
      <c r="M26" s="49"/>
      <c r="N26" s="48"/>
      <c r="O26" s="16">
        <f t="shared" si="3"/>
        <v>0</v>
      </c>
      <c r="P26" s="16">
        <f t="shared" si="4"/>
        <v>0</v>
      </c>
      <c r="Q26" s="8"/>
      <c r="R26" s="8"/>
      <c r="S26" s="8"/>
      <c r="T26" s="8"/>
      <c r="U26" s="8"/>
      <c r="V26" s="8"/>
      <c r="W26" s="8"/>
      <c r="X26" s="8"/>
      <c r="Y26" s="8"/>
      <c r="Z26" s="8"/>
      <c r="AA26" s="8"/>
      <c r="AB26" s="8"/>
      <c r="AC26" s="8"/>
      <c r="AD26" s="8"/>
    </row>
    <row r="27" spans="1:30" s="9" customFormat="1" ht="12" customHeight="1" x14ac:dyDescent="0.2">
      <c r="A27" s="43"/>
      <c r="B27" s="46"/>
      <c r="C27" s="15"/>
      <c r="D27" s="47"/>
      <c r="E27" s="48"/>
      <c r="F27" s="16">
        <f t="shared" si="0"/>
        <v>0</v>
      </c>
      <c r="G27" s="17"/>
      <c r="H27" s="47"/>
      <c r="I27" s="48"/>
      <c r="J27" s="16">
        <f t="shared" si="1"/>
        <v>0</v>
      </c>
      <c r="K27" s="16">
        <f t="shared" si="2"/>
        <v>0</v>
      </c>
      <c r="L27" s="8"/>
      <c r="M27" s="47"/>
      <c r="N27" s="48"/>
      <c r="O27" s="16">
        <f t="shared" si="3"/>
        <v>0</v>
      </c>
      <c r="P27" s="16">
        <f t="shared" si="4"/>
        <v>0</v>
      </c>
      <c r="Q27" s="8"/>
      <c r="R27" s="8"/>
      <c r="S27" s="8"/>
      <c r="T27" s="8"/>
      <c r="U27" s="8"/>
      <c r="V27" s="8"/>
      <c r="W27" s="8"/>
      <c r="X27" s="8"/>
      <c r="Y27" s="8"/>
      <c r="Z27" s="8"/>
      <c r="AA27" s="8"/>
      <c r="AB27" s="8"/>
      <c r="AC27" s="8"/>
      <c r="AD27" s="8"/>
    </row>
    <row r="28" spans="1:30" s="9" customFormat="1" ht="12" customHeight="1" x14ac:dyDescent="0.2">
      <c r="A28" s="43"/>
      <c r="B28" s="46"/>
      <c r="C28" s="15"/>
      <c r="D28" s="49"/>
      <c r="E28" s="48"/>
      <c r="F28" s="16">
        <f t="shared" si="0"/>
        <v>0</v>
      </c>
      <c r="G28" s="17"/>
      <c r="H28" s="49"/>
      <c r="I28" s="48"/>
      <c r="J28" s="16">
        <f t="shared" si="1"/>
        <v>0</v>
      </c>
      <c r="K28" s="16">
        <f t="shared" si="2"/>
        <v>0</v>
      </c>
      <c r="L28" s="8"/>
      <c r="M28" s="49"/>
      <c r="N28" s="48"/>
      <c r="O28" s="16">
        <f t="shared" si="3"/>
        <v>0</v>
      </c>
      <c r="P28" s="16">
        <f t="shared" si="4"/>
        <v>0</v>
      </c>
      <c r="Q28" s="8"/>
      <c r="R28" s="8"/>
      <c r="S28" s="8"/>
      <c r="T28" s="8"/>
      <c r="U28" s="8"/>
      <c r="V28" s="8"/>
      <c r="W28" s="8"/>
      <c r="X28" s="8"/>
      <c r="Y28" s="8"/>
      <c r="Z28" s="8"/>
      <c r="AA28" s="8"/>
      <c r="AB28" s="8"/>
      <c r="AC28" s="8"/>
      <c r="AD28" s="8"/>
    </row>
    <row r="29" spans="1:30" s="9" customFormat="1" ht="12" customHeight="1" x14ac:dyDescent="0.2">
      <c r="A29" s="43"/>
      <c r="B29" s="46"/>
      <c r="C29" s="15"/>
      <c r="D29" s="49"/>
      <c r="E29" s="48"/>
      <c r="F29" s="16">
        <f t="shared" si="0"/>
        <v>0</v>
      </c>
      <c r="G29" s="17"/>
      <c r="H29" s="49"/>
      <c r="I29" s="48"/>
      <c r="J29" s="16">
        <f t="shared" si="1"/>
        <v>0</v>
      </c>
      <c r="K29" s="16">
        <f t="shared" si="2"/>
        <v>0</v>
      </c>
      <c r="L29" s="8"/>
      <c r="M29" s="49"/>
      <c r="N29" s="48"/>
      <c r="O29" s="16">
        <f t="shared" si="3"/>
        <v>0</v>
      </c>
      <c r="P29" s="16">
        <f t="shared" si="4"/>
        <v>0</v>
      </c>
      <c r="Q29" s="8"/>
      <c r="R29" s="8"/>
      <c r="S29" s="8"/>
      <c r="T29" s="8"/>
      <c r="U29" s="8"/>
      <c r="V29" s="8"/>
      <c r="W29" s="8"/>
      <c r="X29" s="8"/>
      <c r="Y29" s="8"/>
      <c r="Z29" s="8"/>
      <c r="AA29" s="8"/>
      <c r="AB29" s="8"/>
      <c r="AC29" s="8"/>
      <c r="AD29" s="8"/>
    </row>
    <row r="30" spans="1:30" s="9" customFormat="1" ht="12" customHeight="1" x14ac:dyDescent="0.2">
      <c r="A30" s="43"/>
      <c r="B30" s="46"/>
      <c r="C30" s="15"/>
      <c r="D30" s="49"/>
      <c r="E30" s="48"/>
      <c r="F30" s="16">
        <f t="shared" si="0"/>
        <v>0</v>
      </c>
      <c r="G30" s="17"/>
      <c r="H30" s="49"/>
      <c r="I30" s="48"/>
      <c r="J30" s="16">
        <f t="shared" si="1"/>
        <v>0</v>
      </c>
      <c r="K30" s="16">
        <f t="shared" si="2"/>
        <v>0</v>
      </c>
      <c r="L30" s="8"/>
      <c r="M30" s="49"/>
      <c r="N30" s="48"/>
      <c r="O30" s="16">
        <f t="shared" si="3"/>
        <v>0</v>
      </c>
      <c r="P30" s="16">
        <f t="shared" si="4"/>
        <v>0</v>
      </c>
      <c r="Q30" s="8"/>
      <c r="R30" s="8"/>
      <c r="S30" s="8"/>
      <c r="T30" s="8"/>
      <c r="U30" s="8"/>
      <c r="V30" s="8"/>
      <c r="W30" s="8"/>
      <c r="X30" s="8"/>
      <c r="Y30" s="8"/>
      <c r="Z30" s="8"/>
      <c r="AA30" s="8"/>
      <c r="AB30" s="8"/>
      <c r="AC30" s="8"/>
      <c r="AD30" s="8"/>
    </row>
    <row r="31" spans="1:30" s="9" customFormat="1" ht="12" customHeight="1" x14ac:dyDescent="0.2">
      <c r="A31" s="43"/>
      <c r="B31" s="46"/>
      <c r="C31" s="15"/>
      <c r="D31" s="49"/>
      <c r="E31" s="48"/>
      <c r="F31" s="16">
        <f t="shared" si="0"/>
        <v>0</v>
      </c>
      <c r="G31" s="17"/>
      <c r="H31" s="49"/>
      <c r="I31" s="48"/>
      <c r="J31" s="16">
        <f t="shared" si="1"/>
        <v>0</v>
      </c>
      <c r="K31" s="16">
        <f t="shared" si="2"/>
        <v>0</v>
      </c>
      <c r="L31" s="8"/>
      <c r="M31" s="49"/>
      <c r="N31" s="48"/>
      <c r="O31" s="16">
        <f t="shared" si="3"/>
        <v>0</v>
      </c>
      <c r="P31" s="16">
        <f t="shared" si="4"/>
        <v>0</v>
      </c>
      <c r="Q31" s="8"/>
      <c r="R31" s="8"/>
      <c r="S31" s="8"/>
      <c r="T31" s="8"/>
      <c r="U31" s="8"/>
      <c r="V31" s="8"/>
      <c r="W31" s="8"/>
      <c r="X31" s="8"/>
      <c r="Y31" s="8"/>
      <c r="Z31" s="8"/>
      <c r="AA31" s="8"/>
      <c r="AB31" s="8"/>
      <c r="AC31" s="8"/>
      <c r="AD31" s="8"/>
    </row>
    <row r="32" spans="1:30" s="9" customFormat="1" ht="12" customHeight="1" x14ac:dyDescent="0.2">
      <c r="A32" s="43"/>
      <c r="B32" s="46"/>
      <c r="C32" s="15"/>
      <c r="D32" s="49"/>
      <c r="E32" s="48"/>
      <c r="F32" s="16">
        <f t="shared" si="0"/>
        <v>0</v>
      </c>
      <c r="G32" s="17"/>
      <c r="H32" s="49"/>
      <c r="I32" s="48"/>
      <c r="J32" s="16">
        <f t="shared" si="1"/>
        <v>0</v>
      </c>
      <c r="K32" s="16">
        <f t="shared" si="2"/>
        <v>0</v>
      </c>
      <c r="L32" s="8"/>
      <c r="M32" s="49"/>
      <c r="N32" s="48"/>
      <c r="O32" s="16">
        <f t="shared" si="3"/>
        <v>0</v>
      </c>
      <c r="P32" s="16">
        <f t="shared" si="4"/>
        <v>0</v>
      </c>
      <c r="Q32" s="8"/>
      <c r="R32" s="8"/>
      <c r="S32" s="8"/>
      <c r="T32" s="8"/>
      <c r="U32" s="8"/>
      <c r="V32" s="8"/>
      <c r="W32" s="8"/>
      <c r="X32" s="8"/>
      <c r="Y32" s="8"/>
      <c r="Z32" s="8"/>
      <c r="AA32" s="8"/>
      <c r="AB32" s="8"/>
      <c r="AC32" s="8"/>
      <c r="AD32" s="8"/>
    </row>
    <row r="33" spans="1:30" s="9" customFormat="1" ht="12" customHeight="1" x14ac:dyDescent="0.2">
      <c r="A33" s="43"/>
      <c r="B33" s="46"/>
      <c r="C33" s="15"/>
      <c r="D33" s="49"/>
      <c r="E33" s="48"/>
      <c r="F33" s="16">
        <f t="shared" si="0"/>
        <v>0</v>
      </c>
      <c r="G33" s="17"/>
      <c r="H33" s="47"/>
      <c r="I33" s="48"/>
      <c r="J33" s="16">
        <f t="shared" si="1"/>
        <v>0</v>
      </c>
      <c r="K33" s="16">
        <f t="shared" si="2"/>
        <v>0</v>
      </c>
      <c r="L33" s="8"/>
      <c r="M33" s="47"/>
      <c r="N33" s="48"/>
      <c r="O33" s="16">
        <f t="shared" si="3"/>
        <v>0</v>
      </c>
      <c r="P33" s="16">
        <f t="shared" si="4"/>
        <v>0</v>
      </c>
      <c r="Q33" s="8"/>
      <c r="R33" s="8"/>
      <c r="S33" s="8"/>
      <c r="T33" s="8"/>
      <c r="U33" s="8"/>
      <c r="V33" s="8"/>
      <c r="W33" s="8"/>
      <c r="X33" s="8"/>
      <c r="Y33" s="8"/>
      <c r="Z33" s="8"/>
      <c r="AA33" s="8"/>
      <c r="AB33" s="8"/>
      <c r="AC33" s="8"/>
      <c r="AD33" s="8"/>
    </row>
    <row r="34" spans="1:30" s="9" customFormat="1" ht="12" customHeight="1" x14ac:dyDescent="0.2">
      <c r="A34" s="43"/>
      <c r="B34" s="46"/>
      <c r="C34" s="15"/>
      <c r="D34" s="49"/>
      <c r="E34" s="48"/>
      <c r="F34" s="16">
        <f t="shared" si="0"/>
        <v>0</v>
      </c>
      <c r="G34" s="17"/>
      <c r="H34" s="47"/>
      <c r="I34" s="48"/>
      <c r="J34" s="16">
        <f t="shared" si="1"/>
        <v>0</v>
      </c>
      <c r="K34" s="16">
        <f t="shared" si="2"/>
        <v>0</v>
      </c>
      <c r="L34" s="8"/>
      <c r="M34" s="47"/>
      <c r="N34" s="48"/>
      <c r="O34" s="16">
        <f t="shared" si="3"/>
        <v>0</v>
      </c>
      <c r="P34" s="16">
        <f t="shared" si="4"/>
        <v>0</v>
      </c>
      <c r="Q34" s="8"/>
      <c r="R34" s="8"/>
      <c r="S34" s="8"/>
      <c r="T34" s="8"/>
      <c r="U34" s="8"/>
      <c r="V34" s="8"/>
      <c r="W34" s="8"/>
      <c r="X34" s="8"/>
      <c r="Y34" s="8"/>
      <c r="Z34" s="8"/>
      <c r="AA34" s="8"/>
      <c r="AB34" s="8"/>
      <c r="AC34" s="8"/>
      <c r="AD34" s="8"/>
    </row>
    <row r="35" spans="1:30" s="9" customFormat="1" ht="12" customHeight="1" x14ac:dyDescent="0.2">
      <c r="A35" s="43"/>
      <c r="B35" s="46"/>
      <c r="C35" s="15"/>
      <c r="D35" s="49"/>
      <c r="E35" s="48"/>
      <c r="F35" s="16">
        <f t="shared" si="0"/>
        <v>0</v>
      </c>
      <c r="G35" s="17"/>
      <c r="H35" s="49"/>
      <c r="I35" s="48"/>
      <c r="J35" s="16">
        <f t="shared" si="1"/>
        <v>0</v>
      </c>
      <c r="K35" s="16">
        <f t="shared" si="2"/>
        <v>0</v>
      </c>
      <c r="L35" s="8"/>
      <c r="M35" s="49"/>
      <c r="N35" s="48"/>
      <c r="O35" s="16">
        <f t="shared" si="3"/>
        <v>0</v>
      </c>
      <c r="P35" s="16">
        <f t="shared" si="4"/>
        <v>0</v>
      </c>
      <c r="Q35" s="8"/>
      <c r="R35" s="8"/>
      <c r="S35" s="8"/>
      <c r="T35" s="8"/>
      <c r="U35" s="8"/>
      <c r="V35" s="8"/>
      <c r="W35" s="8"/>
      <c r="X35" s="8"/>
      <c r="Y35" s="8"/>
      <c r="Z35" s="8"/>
      <c r="AA35" s="8"/>
      <c r="AB35" s="8"/>
      <c r="AC35" s="8"/>
      <c r="AD35" s="8"/>
    </row>
    <row r="36" spans="1:30" x14ac:dyDescent="0.25">
      <c r="A36" s="44"/>
      <c r="B36" s="46"/>
      <c r="C36" s="15"/>
      <c r="D36" s="50"/>
      <c r="E36" s="48"/>
      <c r="F36" s="16">
        <f t="shared" si="0"/>
        <v>0</v>
      </c>
      <c r="G36" s="17"/>
      <c r="H36" s="49"/>
      <c r="I36" s="48"/>
      <c r="J36" s="16">
        <f t="shared" si="1"/>
        <v>0</v>
      </c>
      <c r="K36" s="16">
        <f t="shared" si="2"/>
        <v>0</v>
      </c>
      <c r="L36" s="2"/>
      <c r="M36" s="49"/>
      <c r="N36" s="48"/>
      <c r="O36" s="16">
        <f t="shared" si="3"/>
        <v>0</v>
      </c>
      <c r="P36" s="16">
        <f t="shared" si="4"/>
        <v>0</v>
      </c>
    </row>
    <row r="37" spans="1:30" x14ac:dyDescent="0.25">
      <c r="A37" s="45"/>
      <c r="B37" s="46"/>
      <c r="C37" s="15"/>
      <c r="D37" s="50"/>
      <c r="E37" s="48"/>
      <c r="F37" s="16">
        <f t="shared" si="0"/>
        <v>0</v>
      </c>
      <c r="G37" s="17"/>
      <c r="H37" s="50"/>
      <c r="I37" s="51"/>
      <c r="J37" s="16">
        <f t="shared" si="1"/>
        <v>0</v>
      </c>
      <c r="K37" s="16">
        <f t="shared" si="2"/>
        <v>0</v>
      </c>
      <c r="L37" s="2"/>
      <c r="M37" s="50"/>
      <c r="N37" s="51"/>
      <c r="O37" s="16">
        <f t="shared" si="3"/>
        <v>0</v>
      </c>
      <c r="P37" s="16">
        <f t="shared" si="4"/>
        <v>0</v>
      </c>
    </row>
    <row r="38" spans="1:30" x14ac:dyDescent="0.25">
      <c r="A38" s="45"/>
      <c r="B38" s="46"/>
      <c r="C38" s="15"/>
      <c r="D38" s="50"/>
      <c r="E38" s="48"/>
      <c r="F38" s="16">
        <f t="shared" si="0"/>
        <v>0</v>
      </c>
      <c r="G38" s="17"/>
      <c r="H38" s="50"/>
      <c r="I38" s="51"/>
      <c r="J38" s="16">
        <f t="shared" si="1"/>
        <v>0</v>
      </c>
      <c r="K38" s="16">
        <f t="shared" si="2"/>
        <v>0</v>
      </c>
      <c r="L38" s="2"/>
      <c r="M38" s="50"/>
      <c r="N38" s="51"/>
      <c r="O38" s="16">
        <f t="shared" si="3"/>
        <v>0</v>
      </c>
      <c r="P38" s="16">
        <f t="shared" si="4"/>
        <v>0</v>
      </c>
    </row>
    <row r="39" spans="1:30" x14ac:dyDescent="0.25">
      <c r="A39" s="45"/>
      <c r="B39" s="46"/>
      <c r="C39" s="15"/>
      <c r="D39" s="50"/>
      <c r="E39" s="48"/>
      <c r="F39" s="16">
        <f t="shared" si="0"/>
        <v>0</v>
      </c>
      <c r="G39" s="17"/>
      <c r="H39" s="50"/>
      <c r="I39" s="51"/>
      <c r="J39" s="16">
        <f t="shared" si="1"/>
        <v>0</v>
      </c>
      <c r="K39" s="16">
        <f t="shared" si="2"/>
        <v>0</v>
      </c>
      <c r="L39" s="2"/>
      <c r="M39" s="50"/>
      <c r="N39" s="51"/>
      <c r="O39" s="16">
        <f t="shared" si="3"/>
        <v>0</v>
      </c>
      <c r="P39" s="16">
        <f t="shared" si="4"/>
        <v>0</v>
      </c>
    </row>
    <row r="40" spans="1:30" x14ac:dyDescent="0.25">
      <c r="A40" s="45"/>
      <c r="B40" s="46"/>
      <c r="C40" s="15"/>
      <c r="D40" s="50"/>
      <c r="E40" s="48"/>
      <c r="F40" s="16">
        <f t="shared" si="0"/>
        <v>0</v>
      </c>
      <c r="G40" s="17"/>
      <c r="H40" s="50"/>
      <c r="I40" s="51"/>
      <c r="J40" s="16">
        <f t="shared" si="1"/>
        <v>0</v>
      </c>
      <c r="K40" s="16">
        <f t="shared" si="2"/>
        <v>0</v>
      </c>
      <c r="L40" s="2"/>
      <c r="M40" s="50"/>
      <c r="N40" s="51"/>
      <c r="O40" s="16">
        <f t="shared" si="3"/>
        <v>0</v>
      </c>
      <c r="P40" s="16">
        <f t="shared" si="4"/>
        <v>0</v>
      </c>
    </row>
    <row r="41" spans="1:30" x14ac:dyDescent="0.25">
      <c r="A41" s="2"/>
      <c r="B41" s="2"/>
      <c r="C41" s="2"/>
      <c r="D41" s="3"/>
      <c r="E41" s="18"/>
      <c r="F41" s="18"/>
      <c r="G41" s="18"/>
      <c r="H41" s="3"/>
      <c r="I41" s="18"/>
      <c r="J41" s="18"/>
      <c r="K41" s="2"/>
      <c r="L41" s="2"/>
      <c r="M41" s="2"/>
      <c r="N41" s="2"/>
      <c r="O41" s="2"/>
      <c r="P41" s="2"/>
    </row>
    <row r="42" spans="1:30" x14ac:dyDescent="0.25">
      <c r="A42" s="2"/>
      <c r="B42" s="19"/>
      <c r="C42" s="19"/>
      <c r="D42" s="20"/>
      <c r="E42" s="21" t="s">
        <v>20</v>
      </c>
      <c r="F42" s="22">
        <f>SUM(F12:F41)</f>
        <v>0</v>
      </c>
      <c r="G42" s="23"/>
      <c r="H42" s="20"/>
      <c r="I42" s="21" t="s">
        <v>21</v>
      </c>
      <c r="J42" s="22">
        <f>SUM(J12:J41)</f>
        <v>0</v>
      </c>
      <c r="K42" s="22">
        <f>SUM(K12:K41)</f>
        <v>0</v>
      </c>
      <c r="L42" s="2"/>
      <c r="M42" s="2"/>
      <c r="N42" s="21" t="s">
        <v>21</v>
      </c>
      <c r="O42" s="22">
        <f>SUM(O12:O41)</f>
        <v>0</v>
      </c>
      <c r="P42" s="22">
        <f>SUM(P12:P41)</f>
        <v>0</v>
      </c>
    </row>
    <row r="43" spans="1:30" x14ac:dyDescent="0.25">
      <c r="D43" s="24"/>
      <c r="E43" s="25"/>
      <c r="F43" s="26"/>
      <c r="G43" s="25"/>
      <c r="H43" s="24"/>
      <c r="I43" s="25"/>
      <c r="J43" s="25"/>
    </row>
    <row r="44" spans="1:30" x14ac:dyDescent="0.25">
      <c r="D44" s="24"/>
      <c r="E44" s="25"/>
      <c r="F44" s="26"/>
      <c r="G44" s="25"/>
      <c r="H44" s="24"/>
      <c r="I44" s="25"/>
      <c r="J44" s="25"/>
    </row>
    <row r="45" spans="1:30" x14ac:dyDescent="0.25">
      <c r="A45" s="27"/>
      <c r="D45" s="28"/>
      <c r="E45" s="29"/>
      <c r="F45" s="30"/>
      <c r="G45" s="25"/>
      <c r="H45" s="24"/>
      <c r="I45" s="25"/>
      <c r="J45" s="25"/>
    </row>
    <row r="46" spans="1:30" x14ac:dyDescent="0.25">
      <c r="A46" s="9"/>
      <c r="B46" s="9"/>
      <c r="C46" s="9"/>
      <c r="D46" s="24"/>
      <c r="E46" s="25"/>
      <c r="F46" s="25"/>
      <c r="G46" s="25"/>
      <c r="I46" s="32"/>
      <c r="J46" s="25"/>
    </row>
    <row r="47" spans="1:30" x14ac:dyDescent="0.25">
      <c r="A47" s="9"/>
      <c r="B47" s="9"/>
      <c r="C47" s="9"/>
      <c r="D47" s="24"/>
      <c r="E47" s="25"/>
      <c r="F47" s="25"/>
      <c r="G47" s="25"/>
      <c r="I47" s="32"/>
      <c r="J47" s="25"/>
    </row>
    <row r="48" spans="1:30" x14ac:dyDescent="0.25">
      <c r="A48" s="9"/>
      <c r="B48" s="9"/>
      <c r="C48" s="9"/>
      <c r="D48" s="24"/>
      <c r="E48" s="25"/>
      <c r="F48" s="25"/>
      <c r="G48" s="25"/>
      <c r="I48" s="32"/>
      <c r="J48" s="25"/>
    </row>
    <row r="49" spans="1:10" x14ac:dyDescent="0.25">
      <c r="A49" s="9"/>
      <c r="B49" s="9"/>
      <c r="C49" s="9"/>
      <c r="D49" s="24"/>
      <c r="E49" s="25"/>
      <c r="F49" s="25"/>
      <c r="G49" s="25"/>
      <c r="I49" s="32"/>
      <c r="J49" s="25"/>
    </row>
    <row r="50" spans="1:10" x14ac:dyDescent="0.25">
      <c r="A50" s="9"/>
      <c r="B50" s="9"/>
      <c r="C50" s="9"/>
      <c r="D50" s="24"/>
      <c r="E50" s="25"/>
      <c r="F50" s="25"/>
      <c r="G50" s="25"/>
      <c r="I50" s="32"/>
      <c r="J50" s="25"/>
    </row>
    <row r="51" spans="1:10" x14ac:dyDescent="0.25">
      <c r="A51" s="9"/>
      <c r="B51" s="9"/>
      <c r="C51" s="9"/>
      <c r="D51" s="24"/>
      <c r="E51" s="25"/>
      <c r="F51" s="25"/>
      <c r="G51" s="25"/>
      <c r="I51" s="32"/>
      <c r="J51" s="25"/>
    </row>
    <row r="52" spans="1:10" x14ac:dyDescent="0.25">
      <c r="A52" s="9"/>
      <c r="B52" s="9"/>
      <c r="C52" s="9"/>
      <c r="D52" s="24"/>
      <c r="E52" s="25"/>
      <c r="F52" s="25"/>
      <c r="G52" s="25"/>
      <c r="I52" s="32"/>
      <c r="J52" s="25"/>
    </row>
    <row r="53" spans="1:10" x14ac:dyDescent="0.25">
      <c r="A53" s="9"/>
      <c r="B53" s="9"/>
      <c r="C53" s="9"/>
      <c r="D53" s="24"/>
      <c r="E53" s="25"/>
      <c r="F53" s="25"/>
      <c r="G53" s="25"/>
      <c r="I53" s="32"/>
      <c r="J53" s="25"/>
    </row>
    <row r="54" spans="1:10" x14ac:dyDescent="0.25">
      <c r="A54" s="9"/>
      <c r="B54" s="9"/>
      <c r="C54" s="9"/>
      <c r="D54" s="24"/>
      <c r="E54" s="25"/>
      <c r="F54" s="25"/>
      <c r="G54" s="25"/>
      <c r="I54" s="32"/>
      <c r="J54" s="25"/>
    </row>
    <row r="55" spans="1:10" x14ac:dyDescent="0.25">
      <c r="A55" s="9"/>
      <c r="B55" s="9"/>
      <c r="C55" s="9"/>
      <c r="D55" s="24"/>
      <c r="E55" s="25"/>
      <c r="F55" s="25"/>
      <c r="G55" s="25"/>
      <c r="I55" s="32"/>
      <c r="J55" s="25"/>
    </row>
    <row r="56" spans="1:10" x14ac:dyDescent="0.25">
      <c r="A56" s="9"/>
      <c r="B56" s="9"/>
      <c r="C56" s="9"/>
      <c r="D56" s="24"/>
      <c r="E56" s="25"/>
      <c r="F56" s="25"/>
      <c r="G56" s="25"/>
      <c r="I56" s="32"/>
      <c r="J56" s="25"/>
    </row>
    <row r="57" spans="1:10" x14ac:dyDescent="0.25">
      <c r="A57" s="9"/>
      <c r="B57" s="9"/>
      <c r="C57" s="9"/>
      <c r="D57" s="24"/>
      <c r="E57" s="25"/>
      <c r="F57" s="25"/>
      <c r="G57" s="25"/>
      <c r="I57" s="32"/>
      <c r="J57" s="25"/>
    </row>
    <row r="58" spans="1:10" x14ac:dyDescent="0.25">
      <c r="A58" s="9"/>
      <c r="B58" s="9"/>
      <c r="C58" s="9"/>
      <c r="D58" s="24"/>
      <c r="E58" s="25"/>
      <c r="F58" s="25"/>
      <c r="G58" s="25"/>
      <c r="I58" s="32"/>
      <c r="J58" s="25"/>
    </row>
    <row r="59" spans="1:10" x14ac:dyDescent="0.25">
      <c r="A59" s="9"/>
      <c r="B59" s="9"/>
      <c r="C59" s="9"/>
      <c r="D59" s="24"/>
      <c r="E59" s="25"/>
      <c r="F59" s="25"/>
      <c r="G59" s="25"/>
      <c r="I59" s="32"/>
      <c r="J59" s="25"/>
    </row>
    <row r="60" spans="1:10" x14ac:dyDescent="0.25">
      <c r="A60" s="9"/>
      <c r="B60" s="9"/>
      <c r="C60" s="9"/>
      <c r="D60" s="24"/>
      <c r="E60" s="25"/>
      <c r="F60" s="25"/>
      <c r="G60" s="25"/>
      <c r="I60" s="32"/>
      <c r="J60" s="25"/>
    </row>
    <row r="61" spans="1:10" x14ac:dyDescent="0.25">
      <c r="A61" s="9"/>
      <c r="B61" s="9"/>
      <c r="C61" s="9"/>
      <c r="D61" s="24"/>
      <c r="E61" s="25"/>
      <c r="F61" s="25"/>
      <c r="G61" s="25"/>
      <c r="I61" s="32"/>
      <c r="J61" s="25"/>
    </row>
    <row r="62" spans="1:10" x14ac:dyDescent="0.25">
      <c r="A62" s="9"/>
      <c r="B62" s="9"/>
      <c r="C62" s="9"/>
      <c r="D62" s="24"/>
      <c r="E62" s="25"/>
      <c r="F62" s="25"/>
      <c r="G62" s="25"/>
      <c r="I62" s="32"/>
      <c r="J62" s="25"/>
    </row>
    <row r="63" spans="1:10" x14ac:dyDescent="0.25">
      <c r="A63" s="9"/>
      <c r="B63" s="9"/>
      <c r="C63" s="9"/>
      <c r="D63" s="24"/>
      <c r="E63" s="25"/>
      <c r="F63" s="25"/>
      <c r="G63" s="25"/>
      <c r="I63" s="32"/>
      <c r="J63" s="25"/>
    </row>
    <row r="64" spans="1:10" x14ac:dyDescent="0.25">
      <c r="A64" s="9"/>
      <c r="B64" s="9"/>
      <c r="C64" s="9"/>
      <c r="D64" s="24"/>
      <c r="E64" s="25"/>
      <c r="F64" s="25"/>
      <c r="G64" s="25"/>
      <c r="I64" s="32"/>
      <c r="J64" s="25"/>
    </row>
    <row r="65" spans="1:10" x14ac:dyDescent="0.25">
      <c r="A65" s="9"/>
      <c r="B65" s="9"/>
      <c r="C65" s="9"/>
      <c r="D65" s="24"/>
      <c r="E65" s="25"/>
      <c r="F65" s="25"/>
      <c r="G65" s="25"/>
      <c r="I65" s="32"/>
      <c r="J65" s="25"/>
    </row>
    <row r="66" spans="1:10" x14ac:dyDescent="0.25">
      <c r="A66" s="9"/>
      <c r="B66" s="9"/>
      <c r="C66" s="9"/>
      <c r="D66" s="24"/>
      <c r="E66" s="25"/>
      <c r="F66" s="25"/>
      <c r="G66" s="25"/>
      <c r="I66" s="32"/>
      <c r="J66" s="25"/>
    </row>
    <row r="67" spans="1:10" x14ac:dyDescent="0.25">
      <c r="A67" s="9"/>
      <c r="B67" s="9"/>
      <c r="C67" s="9"/>
      <c r="D67" s="24"/>
      <c r="E67" s="25"/>
      <c r="F67" s="25"/>
      <c r="G67" s="25"/>
      <c r="I67" s="32"/>
      <c r="J67" s="25"/>
    </row>
    <row r="68" spans="1:10" x14ac:dyDescent="0.25">
      <c r="A68" s="9"/>
      <c r="B68" s="9"/>
      <c r="C68" s="9"/>
      <c r="D68" s="24"/>
      <c r="E68" s="25"/>
      <c r="F68" s="25"/>
      <c r="G68" s="25"/>
      <c r="I68" s="32"/>
      <c r="J68" s="25"/>
    </row>
    <row r="69" spans="1:10" x14ac:dyDescent="0.25">
      <c r="A69" s="9"/>
      <c r="B69" s="9"/>
      <c r="C69" s="9"/>
      <c r="D69" s="24"/>
      <c r="E69" s="25"/>
      <c r="F69" s="25"/>
      <c r="G69" s="25"/>
      <c r="I69" s="32"/>
      <c r="J69" s="25"/>
    </row>
    <row r="70" spans="1:10" x14ac:dyDescent="0.25">
      <c r="A70" s="9"/>
      <c r="B70" s="9"/>
      <c r="C70" s="9"/>
      <c r="D70" s="24"/>
      <c r="E70" s="25"/>
      <c r="F70" s="25"/>
      <c r="G70" s="25"/>
      <c r="I70" s="32"/>
      <c r="J70" s="25"/>
    </row>
    <row r="71" spans="1:10" x14ac:dyDescent="0.25">
      <c r="A71" s="9"/>
      <c r="B71" s="9"/>
      <c r="C71" s="9"/>
      <c r="D71" s="24"/>
      <c r="E71" s="25"/>
      <c r="F71" s="25"/>
      <c r="G71" s="25"/>
      <c r="I71" s="32"/>
      <c r="J71" s="25"/>
    </row>
    <row r="72" spans="1:10" x14ac:dyDescent="0.25">
      <c r="A72" s="9"/>
      <c r="B72" s="9"/>
      <c r="C72" s="9"/>
      <c r="D72" s="24"/>
      <c r="E72" s="25"/>
      <c r="F72" s="25"/>
      <c r="G72" s="25"/>
      <c r="I72" s="32"/>
      <c r="J72" s="25"/>
    </row>
    <row r="73" spans="1:10" x14ac:dyDescent="0.25">
      <c r="A73" s="9"/>
      <c r="B73" s="9"/>
      <c r="C73" s="9"/>
      <c r="D73" s="24"/>
      <c r="E73" s="25"/>
      <c r="F73" s="25"/>
      <c r="G73" s="25"/>
      <c r="I73" s="32"/>
      <c r="J73" s="25"/>
    </row>
    <row r="74" spans="1:10" x14ac:dyDescent="0.25">
      <c r="A74" s="9"/>
      <c r="B74" s="9"/>
      <c r="C74" s="9"/>
      <c r="D74" s="24"/>
      <c r="E74" s="25"/>
      <c r="F74" s="25"/>
      <c r="G74" s="25"/>
      <c r="I74" s="32"/>
      <c r="J74" s="25"/>
    </row>
    <row r="75" spans="1:10" x14ac:dyDescent="0.25">
      <c r="A75" s="9"/>
      <c r="B75" s="9"/>
      <c r="C75" s="9"/>
      <c r="D75" s="24"/>
      <c r="E75" s="25"/>
      <c r="F75" s="25"/>
      <c r="G75" s="25"/>
      <c r="I75" s="32"/>
      <c r="J75" s="25"/>
    </row>
    <row r="76" spans="1:10" x14ac:dyDescent="0.25">
      <c r="A76" s="9"/>
      <c r="B76" s="9"/>
      <c r="C76" s="9"/>
      <c r="D76" s="24"/>
      <c r="E76" s="25"/>
      <c r="F76" s="25"/>
      <c r="G76" s="25"/>
      <c r="I76" s="32"/>
      <c r="J76" s="25"/>
    </row>
    <row r="77" spans="1:10" x14ac:dyDescent="0.25">
      <c r="A77" s="9"/>
      <c r="B77" s="9"/>
      <c r="C77" s="9"/>
      <c r="D77" s="24"/>
      <c r="E77" s="25"/>
      <c r="F77" s="25"/>
      <c r="G77" s="25"/>
      <c r="I77" s="32"/>
      <c r="J77" s="25"/>
    </row>
    <row r="78" spans="1:10" x14ac:dyDescent="0.25">
      <c r="A78" s="9"/>
      <c r="B78" s="9"/>
      <c r="C78" s="9"/>
      <c r="D78" s="24"/>
      <c r="E78" s="25"/>
      <c r="F78" s="25"/>
      <c r="G78" s="25"/>
      <c r="I78" s="32"/>
      <c r="J78" s="25"/>
    </row>
    <row r="79" spans="1:10" x14ac:dyDescent="0.25">
      <c r="A79" s="9"/>
      <c r="B79" s="9"/>
      <c r="C79" s="9"/>
      <c r="D79" s="24"/>
      <c r="E79" s="25"/>
      <c r="F79" s="25"/>
      <c r="G79" s="25"/>
      <c r="I79" s="32"/>
      <c r="J79" s="25"/>
    </row>
    <row r="80" spans="1:10" x14ac:dyDescent="0.25">
      <c r="A80" s="9"/>
      <c r="B80" s="9"/>
      <c r="C80" s="9"/>
      <c r="D80" s="24"/>
      <c r="E80" s="25"/>
      <c r="F80" s="25"/>
      <c r="G80" s="25"/>
      <c r="I80" s="32"/>
      <c r="J80" s="25"/>
    </row>
    <row r="81" spans="1:10" x14ac:dyDescent="0.25">
      <c r="A81" s="9"/>
      <c r="B81" s="9"/>
      <c r="C81" s="9"/>
      <c r="D81" s="24"/>
      <c r="E81" s="25"/>
      <c r="F81" s="25"/>
      <c r="G81" s="25"/>
      <c r="I81" s="32"/>
      <c r="J81" s="25"/>
    </row>
    <row r="82" spans="1:10" x14ac:dyDescent="0.25">
      <c r="A82" s="9"/>
      <c r="B82" s="9"/>
      <c r="C82" s="9"/>
      <c r="D82" s="24"/>
      <c r="E82" s="25"/>
      <c r="F82" s="25"/>
      <c r="G82" s="25"/>
      <c r="I82" s="32"/>
      <c r="J82" s="25"/>
    </row>
    <row r="83" spans="1:10" x14ac:dyDescent="0.25">
      <c r="A83" s="9"/>
      <c r="B83" s="9"/>
      <c r="C83" s="9"/>
      <c r="D83" s="24"/>
      <c r="E83" s="25"/>
      <c r="F83" s="25"/>
      <c r="G83" s="25"/>
      <c r="I83" s="32"/>
      <c r="J83" s="25"/>
    </row>
    <row r="84" spans="1:10" x14ac:dyDescent="0.25">
      <c r="A84" s="9"/>
      <c r="B84" s="9"/>
      <c r="C84" s="9"/>
      <c r="D84" s="24"/>
      <c r="E84" s="25"/>
      <c r="F84" s="25"/>
      <c r="G84" s="25"/>
      <c r="I84" s="32"/>
      <c r="J84" s="25"/>
    </row>
    <row r="85" spans="1:10" x14ac:dyDescent="0.25">
      <c r="A85" s="9"/>
      <c r="B85" s="9"/>
      <c r="C85" s="9"/>
      <c r="D85" s="24"/>
      <c r="E85" s="25"/>
      <c r="F85" s="25"/>
      <c r="G85" s="25"/>
      <c r="I85" s="32"/>
      <c r="J85" s="25"/>
    </row>
    <row r="86" spans="1:10" x14ac:dyDescent="0.25">
      <c r="A86" s="9"/>
      <c r="B86" s="9"/>
      <c r="C86" s="9"/>
      <c r="D86" s="24"/>
      <c r="E86" s="25"/>
      <c r="F86" s="25"/>
      <c r="G86" s="25"/>
      <c r="I86" s="32"/>
      <c r="J86" s="25"/>
    </row>
    <row r="87" spans="1:10" x14ac:dyDescent="0.25">
      <c r="A87" s="9"/>
      <c r="B87" s="9"/>
      <c r="C87" s="9"/>
      <c r="D87" s="24"/>
      <c r="E87" s="25"/>
      <c r="F87" s="25"/>
      <c r="G87" s="25"/>
      <c r="I87" s="32"/>
      <c r="J87" s="25"/>
    </row>
    <row r="88" spans="1:10" x14ac:dyDescent="0.25">
      <c r="A88" s="9"/>
      <c r="B88" s="9"/>
      <c r="C88" s="9"/>
      <c r="D88" s="24"/>
      <c r="E88" s="25"/>
      <c r="F88" s="25"/>
      <c r="G88" s="25"/>
      <c r="I88" s="32"/>
      <c r="J88" s="25"/>
    </row>
    <row r="89" spans="1:10" x14ac:dyDescent="0.25">
      <c r="A89" s="9"/>
      <c r="B89" s="9"/>
      <c r="C89" s="9"/>
      <c r="D89" s="24"/>
      <c r="E89" s="25"/>
      <c r="F89" s="25"/>
      <c r="G89" s="25"/>
      <c r="I89" s="32"/>
      <c r="J89" s="25"/>
    </row>
    <row r="90" spans="1:10" x14ac:dyDescent="0.25">
      <c r="A90" s="9"/>
      <c r="B90" s="9"/>
      <c r="C90" s="9"/>
      <c r="D90" s="24"/>
      <c r="E90" s="25"/>
      <c r="F90" s="25"/>
      <c r="G90" s="25"/>
      <c r="I90" s="32"/>
      <c r="J90" s="25"/>
    </row>
    <row r="91" spans="1:10" x14ac:dyDescent="0.25">
      <c r="A91" s="9"/>
      <c r="B91" s="9"/>
      <c r="C91" s="9"/>
      <c r="D91" s="24"/>
      <c r="E91" s="25"/>
      <c r="F91" s="25"/>
      <c r="G91" s="25"/>
      <c r="I91" s="32"/>
      <c r="J91" s="25"/>
    </row>
    <row r="92" spans="1:10" x14ac:dyDescent="0.25">
      <c r="A92" s="9"/>
      <c r="B92" s="9"/>
      <c r="C92" s="9"/>
      <c r="D92" s="24"/>
      <c r="E92" s="25"/>
      <c r="F92" s="25"/>
      <c r="G92" s="25"/>
      <c r="I92" s="32"/>
      <c r="J92" s="25"/>
    </row>
    <row r="93" spans="1:10" x14ac:dyDescent="0.25">
      <c r="A93" s="9"/>
      <c r="B93" s="9"/>
      <c r="C93" s="9"/>
      <c r="D93" s="24"/>
      <c r="E93" s="25"/>
      <c r="F93" s="25"/>
      <c r="G93" s="25"/>
      <c r="I93" s="32"/>
      <c r="J93" s="25"/>
    </row>
    <row r="94" spans="1:10" x14ac:dyDescent="0.25">
      <c r="A94" s="9"/>
      <c r="B94" s="9"/>
      <c r="C94" s="9"/>
      <c r="D94" s="24"/>
      <c r="E94" s="25"/>
      <c r="F94" s="25"/>
      <c r="G94" s="25"/>
      <c r="I94" s="32"/>
      <c r="J94" s="25"/>
    </row>
    <row r="95" spans="1:10" x14ac:dyDescent="0.25">
      <c r="A95" s="9"/>
      <c r="B95" s="9"/>
      <c r="C95" s="9"/>
      <c r="D95" s="24"/>
      <c r="E95" s="25"/>
      <c r="F95" s="25"/>
      <c r="G95" s="25"/>
      <c r="I95" s="32"/>
      <c r="J95" s="25"/>
    </row>
    <row r="96" spans="1:10" x14ac:dyDescent="0.25">
      <c r="A96" s="9"/>
      <c r="B96" s="9"/>
      <c r="C96" s="9"/>
      <c r="D96" s="24"/>
      <c r="E96" s="25"/>
      <c r="F96" s="25"/>
      <c r="G96" s="25"/>
      <c r="I96" s="32"/>
      <c r="J96" s="25"/>
    </row>
    <row r="97" spans="1:10" x14ac:dyDescent="0.25">
      <c r="A97" s="9"/>
      <c r="B97" s="9"/>
      <c r="C97" s="9"/>
      <c r="D97" s="24"/>
      <c r="E97" s="25"/>
      <c r="F97" s="25"/>
      <c r="G97" s="25"/>
      <c r="I97" s="32"/>
      <c r="J97" s="25"/>
    </row>
    <row r="98" spans="1:10" x14ac:dyDescent="0.25">
      <c r="A98" s="9"/>
      <c r="B98" s="9"/>
      <c r="C98" s="9"/>
      <c r="D98" s="24"/>
      <c r="E98" s="25"/>
      <c r="F98" s="25"/>
      <c r="G98" s="25"/>
      <c r="I98" s="32"/>
      <c r="J98" s="25"/>
    </row>
    <row r="99" spans="1:10" x14ac:dyDescent="0.25">
      <c r="A99" s="9"/>
      <c r="B99" s="9"/>
      <c r="C99" s="9"/>
      <c r="D99" s="24"/>
      <c r="E99" s="25"/>
      <c r="F99" s="25"/>
      <c r="G99" s="25"/>
      <c r="I99" s="32"/>
      <c r="J99" s="25"/>
    </row>
    <row r="100" spans="1:10" x14ac:dyDescent="0.25">
      <c r="A100" s="9"/>
      <c r="B100" s="9"/>
      <c r="C100" s="9"/>
      <c r="D100" s="24"/>
      <c r="E100" s="25"/>
      <c r="F100" s="25"/>
      <c r="G100" s="25"/>
      <c r="I100" s="32"/>
      <c r="J100" s="25"/>
    </row>
    <row r="101" spans="1:10" x14ac:dyDescent="0.25">
      <c r="A101" s="9"/>
      <c r="B101" s="9"/>
      <c r="C101" s="9"/>
      <c r="D101" s="24"/>
      <c r="E101" s="25"/>
      <c r="F101" s="25"/>
      <c r="G101" s="25"/>
      <c r="I101" s="32"/>
      <c r="J101" s="25"/>
    </row>
    <row r="102" spans="1:10" x14ac:dyDescent="0.25">
      <c r="A102" s="9"/>
      <c r="B102" s="9"/>
      <c r="C102" s="9"/>
      <c r="D102" s="24"/>
      <c r="E102" s="25"/>
      <c r="F102" s="25"/>
      <c r="G102" s="25"/>
      <c r="I102" s="32"/>
      <c r="J102" s="25"/>
    </row>
    <row r="103" spans="1:10" x14ac:dyDescent="0.25">
      <c r="A103" s="9"/>
      <c r="B103" s="9"/>
      <c r="C103" s="9"/>
      <c r="D103" s="24"/>
      <c r="E103" s="25"/>
      <c r="F103" s="25"/>
      <c r="G103" s="25"/>
      <c r="I103" s="32"/>
      <c r="J103" s="25"/>
    </row>
    <row r="104" spans="1:10" x14ac:dyDescent="0.25">
      <c r="A104" s="9"/>
      <c r="B104" s="9"/>
      <c r="C104" s="9"/>
      <c r="D104" s="24"/>
      <c r="E104" s="25"/>
      <c r="F104" s="25"/>
      <c r="G104" s="25"/>
      <c r="I104" s="32"/>
      <c r="J104" s="25"/>
    </row>
    <row r="105" spans="1:10" x14ac:dyDescent="0.25">
      <c r="A105" s="9"/>
      <c r="B105" s="9"/>
      <c r="C105" s="9"/>
      <c r="D105" s="24"/>
      <c r="E105" s="25"/>
      <c r="F105" s="25"/>
      <c r="G105" s="25"/>
      <c r="I105" s="32"/>
      <c r="J105" s="25"/>
    </row>
    <row r="106" spans="1:10" x14ac:dyDescent="0.25">
      <c r="A106" s="9"/>
      <c r="B106" s="9"/>
      <c r="C106" s="9"/>
      <c r="D106" s="24"/>
      <c r="E106" s="25"/>
      <c r="F106" s="25"/>
      <c r="G106" s="25"/>
      <c r="I106" s="32"/>
      <c r="J106" s="25"/>
    </row>
    <row r="107" spans="1:10" x14ac:dyDescent="0.25">
      <c r="A107" s="9"/>
      <c r="B107" s="9"/>
      <c r="C107" s="9"/>
      <c r="D107" s="24"/>
      <c r="E107" s="25"/>
      <c r="F107" s="25"/>
      <c r="G107" s="25"/>
      <c r="I107" s="32"/>
      <c r="J107" s="25"/>
    </row>
    <row r="108" spans="1:10" x14ac:dyDescent="0.25">
      <c r="A108" s="9"/>
      <c r="B108" s="9"/>
      <c r="C108" s="9"/>
      <c r="D108" s="24"/>
      <c r="E108" s="25"/>
      <c r="F108" s="25"/>
      <c r="G108" s="25"/>
      <c r="I108" s="32"/>
      <c r="J108" s="25"/>
    </row>
    <row r="109" spans="1:10" x14ac:dyDescent="0.25">
      <c r="A109" s="9"/>
      <c r="B109" s="9"/>
      <c r="C109" s="9"/>
      <c r="D109" s="24"/>
      <c r="E109" s="25"/>
      <c r="F109" s="25"/>
      <c r="G109" s="25"/>
      <c r="I109" s="32"/>
      <c r="J109" s="25"/>
    </row>
    <row r="110" spans="1:10" x14ac:dyDescent="0.25">
      <c r="A110" s="9"/>
      <c r="B110" s="9"/>
      <c r="C110" s="9"/>
      <c r="D110" s="24"/>
      <c r="E110" s="25"/>
      <c r="F110" s="25"/>
      <c r="G110" s="25"/>
      <c r="I110" s="32"/>
      <c r="J110" s="25"/>
    </row>
    <row r="111" spans="1:10" x14ac:dyDescent="0.25">
      <c r="A111" s="9"/>
      <c r="B111" s="9"/>
      <c r="C111" s="9"/>
      <c r="D111" s="24"/>
      <c r="E111" s="25"/>
      <c r="F111" s="25"/>
      <c r="G111" s="25"/>
      <c r="I111" s="32"/>
      <c r="J111" s="25"/>
    </row>
    <row r="112" spans="1:10" x14ac:dyDescent="0.25">
      <c r="A112" s="9"/>
      <c r="B112" s="9"/>
      <c r="C112" s="9"/>
      <c r="D112" s="24"/>
      <c r="E112" s="25"/>
      <c r="F112" s="25"/>
      <c r="G112" s="25"/>
      <c r="I112" s="32"/>
      <c r="J112" s="25"/>
    </row>
    <row r="113" spans="1:10" x14ac:dyDescent="0.25">
      <c r="A113" s="9"/>
      <c r="B113" s="9"/>
      <c r="C113" s="9"/>
      <c r="D113" s="24"/>
      <c r="E113" s="25"/>
      <c r="F113" s="25"/>
      <c r="G113" s="25"/>
      <c r="I113" s="32"/>
      <c r="J113" s="25"/>
    </row>
    <row r="114" spans="1:10" x14ac:dyDescent="0.25">
      <c r="A114" s="9"/>
      <c r="B114" s="9"/>
      <c r="C114" s="9"/>
      <c r="D114" s="24"/>
      <c r="E114" s="25"/>
      <c r="F114" s="25"/>
      <c r="G114" s="25"/>
      <c r="I114" s="32"/>
      <c r="J114" s="25"/>
    </row>
    <row r="115" spans="1:10" x14ac:dyDescent="0.25">
      <c r="A115" s="9"/>
      <c r="B115" s="9"/>
      <c r="C115" s="9"/>
      <c r="D115" s="24"/>
      <c r="E115" s="25"/>
      <c r="F115" s="25"/>
      <c r="G115" s="25"/>
      <c r="I115" s="32"/>
      <c r="J115" s="25"/>
    </row>
    <row r="116" spans="1:10" x14ac:dyDescent="0.25">
      <c r="A116" s="9"/>
      <c r="B116" s="9"/>
      <c r="C116" s="9"/>
      <c r="D116" s="24"/>
      <c r="E116" s="25"/>
      <c r="F116" s="25"/>
      <c r="G116" s="25"/>
      <c r="I116" s="32"/>
      <c r="J116" s="25"/>
    </row>
    <row r="117" spans="1:10" x14ac:dyDescent="0.25">
      <c r="A117" s="9"/>
      <c r="B117" s="9"/>
      <c r="C117" s="9"/>
      <c r="D117" s="24"/>
      <c r="E117" s="25"/>
      <c r="F117" s="25"/>
      <c r="G117" s="25"/>
      <c r="I117" s="32"/>
      <c r="J117" s="25"/>
    </row>
    <row r="118" spans="1:10" x14ac:dyDescent="0.25">
      <c r="A118" s="9"/>
      <c r="B118" s="9"/>
      <c r="C118" s="9"/>
      <c r="D118" s="24"/>
      <c r="E118" s="25"/>
      <c r="F118" s="25"/>
      <c r="G118" s="25"/>
      <c r="I118" s="32"/>
      <c r="J118" s="25"/>
    </row>
    <row r="119" spans="1:10" x14ac:dyDescent="0.25">
      <c r="A119" s="9"/>
      <c r="B119" s="9"/>
      <c r="C119" s="9"/>
      <c r="D119" s="24"/>
      <c r="E119" s="25"/>
      <c r="F119" s="25"/>
      <c r="G119" s="25"/>
      <c r="I119" s="32"/>
      <c r="J119" s="25"/>
    </row>
    <row r="120" spans="1:10" x14ac:dyDescent="0.25">
      <c r="A120" s="9"/>
      <c r="B120" s="9"/>
      <c r="C120" s="9"/>
      <c r="D120" s="24"/>
      <c r="E120" s="25"/>
      <c r="F120" s="25"/>
      <c r="G120" s="25"/>
      <c r="I120" s="32"/>
      <c r="J120" s="25"/>
    </row>
    <row r="121" spans="1:10" x14ac:dyDescent="0.25">
      <c r="A121" s="9"/>
      <c r="B121" s="9"/>
      <c r="C121" s="9"/>
      <c r="D121" s="24"/>
      <c r="E121" s="25"/>
      <c r="F121" s="25"/>
      <c r="G121" s="25"/>
      <c r="I121" s="32"/>
      <c r="J121" s="25"/>
    </row>
    <row r="122" spans="1:10" x14ac:dyDescent="0.25">
      <c r="A122" s="9"/>
      <c r="B122" s="9"/>
      <c r="C122" s="9"/>
      <c r="D122" s="24"/>
      <c r="E122" s="25"/>
      <c r="F122" s="25"/>
      <c r="G122" s="25"/>
      <c r="I122" s="32"/>
      <c r="J122" s="25"/>
    </row>
    <row r="123" spans="1:10" x14ac:dyDescent="0.25">
      <c r="A123" s="9"/>
      <c r="B123" s="9"/>
      <c r="C123" s="9"/>
      <c r="D123" s="24"/>
      <c r="E123" s="25"/>
      <c r="F123" s="25"/>
      <c r="G123" s="25"/>
      <c r="I123" s="32"/>
      <c r="J123" s="25"/>
    </row>
    <row r="124" spans="1:10" x14ac:dyDescent="0.25">
      <c r="A124" s="9"/>
      <c r="B124" s="9"/>
      <c r="C124" s="9"/>
      <c r="D124" s="24"/>
      <c r="E124" s="25"/>
      <c r="F124" s="25"/>
      <c r="G124" s="25"/>
      <c r="I124" s="32"/>
      <c r="J124" s="25"/>
    </row>
    <row r="125" spans="1:10" x14ac:dyDescent="0.25">
      <c r="A125" s="9"/>
      <c r="B125" s="9"/>
      <c r="C125" s="9"/>
      <c r="D125" s="24"/>
      <c r="E125" s="25"/>
      <c r="F125" s="25"/>
      <c r="G125" s="25"/>
      <c r="I125" s="32"/>
      <c r="J125" s="25"/>
    </row>
    <row r="126" spans="1:10" x14ac:dyDescent="0.25">
      <c r="A126" s="9"/>
      <c r="B126" s="9"/>
      <c r="C126" s="9"/>
      <c r="D126" s="24"/>
      <c r="E126" s="25"/>
      <c r="F126" s="25"/>
      <c r="G126" s="25"/>
      <c r="I126" s="32"/>
      <c r="J126" s="25"/>
    </row>
    <row r="127" spans="1:10" x14ac:dyDescent="0.25">
      <c r="A127" s="9"/>
      <c r="B127" s="9"/>
      <c r="C127" s="9"/>
      <c r="D127" s="24"/>
      <c r="E127" s="25"/>
      <c r="F127" s="25"/>
      <c r="G127" s="25"/>
      <c r="I127" s="32"/>
      <c r="J127" s="25"/>
    </row>
    <row r="128" spans="1:10" x14ac:dyDescent="0.25">
      <c r="A128" s="9"/>
      <c r="B128" s="9"/>
      <c r="C128" s="9"/>
      <c r="D128" s="24"/>
      <c r="E128" s="25"/>
      <c r="F128" s="25"/>
      <c r="G128" s="25"/>
      <c r="I128" s="32"/>
      <c r="J128" s="25"/>
    </row>
    <row r="129" spans="1:10" x14ac:dyDescent="0.25">
      <c r="A129" s="9"/>
      <c r="B129" s="9"/>
      <c r="C129" s="9"/>
      <c r="D129" s="24"/>
      <c r="E129" s="25"/>
      <c r="F129" s="25"/>
      <c r="G129" s="25"/>
      <c r="I129" s="32"/>
      <c r="J129" s="25"/>
    </row>
    <row r="130" spans="1:10" x14ac:dyDescent="0.25">
      <c r="A130" s="9"/>
      <c r="B130" s="9"/>
      <c r="C130" s="9"/>
      <c r="D130" s="24"/>
      <c r="E130" s="25"/>
      <c r="F130" s="25"/>
      <c r="G130" s="25"/>
      <c r="I130" s="32"/>
      <c r="J130" s="25"/>
    </row>
    <row r="131" spans="1:10" x14ac:dyDescent="0.25">
      <c r="A131" s="9"/>
      <c r="B131" s="9"/>
      <c r="C131" s="9"/>
      <c r="D131" s="24"/>
      <c r="E131" s="25"/>
      <c r="F131" s="25"/>
      <c r="G131" s="25"/>
      <c r="I131" s="32"/>
      <c r="J131" s="25"/>
    </row>
    <row r="132" spans="1:10" x14ac:dyDescent="0.25">
      <c r="A132" s="9"/>
      <c r="B132" s="9"/>
      <c r="C132" s="9"/>
      <c r="D132" s="24"/>
      <c r="E132" s="25"/>
      <c r="F132" s="25"/>
      <c r="G132" s="25"/>
      <c r="I132" s="32"/>
      <c r="J132" s="25"/>
    </row>
    <row r="133" spans="1:10" x14ac:dyDescent="0.25">
      <c r="A133" s="9"/>
      <c r="B133" s="9"/>
      <c r="C133" s="9"/>
      <c r="D133" s="24"/>
      <c r="E133" s="25"/>
      <c r="F133" s="25"/>
      <c r="G133" s="25"/>
      <c r="I133" s="32"/>
      <c r="J133" s="25"/>
    </row>
    <row r="134" spans="1:10" x14ac:dyDescent="0.25">
      <c r="A134" s="9"/>
      <c r="B134" s="9"/>
      <c r="C134" s="9"/>
      <c r="D134" s="24"/>
      <c r="E134" s="25"/>
      <c r="F134" s="25"/>
      <c r="G134" s="25"/>
      <c r="I134" s="32"/>
      <c r="J134" s="25"/>
    </row>
    <row r="135" spans="1:10" x14ac:dyDescent="0.25">
      <c r="A135" s="9"/>
      <c r="B135" s="9"/>
      <c r="C135" s="9"/>
      <c r="D135" s="24"/>
      <c r="E135" s="25"/>
      <c r="F135" s="25"/>
      <c r="G135" s="25"/>
      <c r="I135" s="32"/>
      <c r="J135" s="25"/>
    </row>
    <row r="136" spans="1:10" x14ac:dyDescent="0.25">
      <c r="A136" s="9"/>
      <c r="B136" s="9"/>
      <c r="C136" s="9"/>
      <c r="D136" s="24"/>
      <c r="E136" s="25"/>
      <c r="F136" s="25"/>
      <c r="G136" s="25"/>
      <c r="I136" s="32"/>
      <c r="J136" s="25"/>
    </row>
    <row r="137" spans="1:10" x14ac:dyDescent="0.25">
      <c r="A137" s="9"/>
      <c r="B137" s="9"/>
      <c r="C137" s="9"/>
      <c r="D137" s="24"/>
      <c r="E137" s="25"/>
      <c r="F137" s="25"/>
      <c r="G137" s="25"/>
      <c r="I137" s="32"/>
      <c r="J137" s="25"/>
    </row>
    <row r="138" spans="1:10" x14ac:dyDescent="0.25">
      <c r="A138" s="9"/>
      <c r="B138" s="9"/>
      <c r="C138" s="9"/>
      <c r="D138" s="24"/>
      <c r="E138" s="25"/>
      <c r="F138" s="25"/>
      <c r="G138" s="25"/>
      <c r="I138" s="32"/>
      <c r="J138" s="25"/>
    </row>
    <row r="139" spans="1:10" x14ac:dyDescent="0.25">
      <c r="A139" s="9"/>
      <c r="B139" s="9"/>
      <c r="C139" s="9"/>
      <c r="D139" s="24"/>
      <c r="E139" s="25"/>
      <c r="F139" s="25"/>
      <c r="G139" s="25"/>
      <c r="I139" s="32"/>
      <c r="J139" s="25"/>
    </row>
    <row r="140" spans="1:10" x14ac:dyDescent="0.25">
      <c r="A140" s="9"/>
      <c r="B140" s="9"/>
      <c r="C140" s="9"/>
      <c r="D140" s="24"/>
      <c r="E140" s="25"/>
      <c r="F140" s="25"/>
      <c r="G140" s="25"/>
      <c r="I140" s="32"/>
      <c r="J140" s="25"/>
    </row>
    <row r="141" spans="1:10" x14ac:dyDescent="0.25">
      <c r="A141" s="9"/>
      <c r="B141" s="9"/>
      <c r="C141" s="9"/>
      <c r="D141" s="24"/>
      <c r="E141" s="25"/>
      <c r="F141" s="25"/>
      <c r="G141" s="25"/>
      <c r="I141" s="32"/>
      <c r="J141" s="25"/>
    </row>
    <row r="142" spans="1:10" x14ac:dyDescent="0.25">
      <c r="A142" s="9"/>
      <c r="B142" s="9"/>
      <c r="C142" s="9"/>
      <c r="D142" s="24"/>
      <c r="E142" s="25"/>
      <c r="F142" s="25"/>
      <c r="G142" s="25"/>
      <c r="I142" s="32"/>
      <c r="J142" s="25"/>
    </row>
    <row r="143" spans="1:10" x14ac:dyDescent="0.25">
      <c r="A143" s="9"/>
      <c r="B143" s="9"/>
      <c r="C143" s="9"/>
      <c r="D143" s="24"/>
      <c r="E143" s="25"/>
      <c r="F143" s="25"/>
      <c r="G143" s="25"/>
      <c r="I143" s="32"/>
      <c r="J143" s="25"/>
    </row>
    <row r="144" spans="1:10" x14ac:dyDescent="0.25">
      <c r="A144" s="9"/>
      <c r="B144" s="9"/>
      <c r="C144" s="9"/>
      <c r="D144" s="24"/>
      <c r="E144" s="25"/>
      <c r="F144" s="25"/>
      <c r="G144" s="25"/>
      <c r="I144" s="32"/>
      <c r="J144" s="25"/>
    </row>
    <row r="145" spans="1:10" x14ac:dyDescent="0.25">
      <c r="A145" s="9"/>
      <c r="B145" s="9"/>
      <c r="C145" s="9"/>
      <c r="D145" s="24"/>
      <c r="E145" s="25"/>
      <c r="F145" s="25"/>
      <c r="G145" s="25"/>
      <c r="I145" s="32"/>
      <c r="J145" s="25"/>
    </row>
    <row r="146" spans="1:10" x14ac:dyDescent="0.25">
      <c r="A146" s="9"/>
      <c r="B146" s="9"/>
      <c r="C146" s="9"/>
      <c r="D146" s="24"/>
      <c r="E146" s="25"/>
      <c r="F146" s="25"/>
      <c r="G146" s="25"/>
      <c r="I146" s="32"/>
      <c r="J146" s="25"/>
    </row>
    <row r="147" spans="1:10" x14ac:dyDescent="0.25">
      <c r="A147" s="9"/>
      <c r="B147" s="9"/>
      <c r="C147" s="9"/>
      <c r="D147" s="24"/>
      <c r="E147" s="25"/>
      <c r="F147" s="25"/>
      <c r="G147" s="25"/>
      <c r="I147" s="32"/>
      <c r="J147" s="25"/>
    </row>
    <row r="148" spans="1:10" x14ac:dyDescent="0.25">
      <c r="A148" s="9"/>
      <c r="B148" s="9"/>
      <c r="C148" s="9"/>
      <c r="D148" s="24"/>
      <c r="E148" s="25"/>
      <c r="F148" s="25"/>
      <c r="G148" s="25"/>
      <c r="I148" s="32"/>
      <c r="J148" s="25"/>
    </row>
    <row r="149" spans="1:10" x14ac:dyDescent="0.25">
      <c r="A149" s="9"/>
      <c r="B149" s="9"/>
      <c r="C149" s="9"/>
      <c r="D149" s="24"/>
      <c r="E149" s="25"/>
      <c r="F149" s="25"/>
      <c r="G149" s="25"/>
      <c r="I149" s="32"/>
      <c r="J149" s="25"/>
    </row>
    <row r="150" spans="1:10" x14ac:dyDescent="0.25">
      <c r="A150" s="9"/>
      <c r="B150" s="9"/>
      <c r="C150" s="9"/>
      <c r="D150" s="24"/>
      <c r="E150" s="25"/>
      <c r="F150" s="25"/>
      <c r="G150" s="25"/>
      <c r="I150" s="32"/>
      <c r="J150" s="25"/>
    </row>
    <row r="151" spans="1:10" x14ac:dyDescent="0.25">
      <c r="A151" s="9"/>
      <c r="B151" s="9"/>
      <c r="C151" s="9"/>
      <c r="D151" s="24"/>
      <c r="E151" s="25"/>
      <c r="F151" s="25"/>
      <c r="G151" s="25"/>
      <c r="I151" s="32"/>
      <c r="J151" s="25"/>
    </row>
    <row r="152" spans="1:10" x14ac:dyDescent="0.25">
      <c r="A152" s="9"/>
      <c r="B152" s="9"/>
      <c r="C152" s="9"/>
      <c r="D152" s="24"/>
      <c r="E152" s="25"/>
      <c r="F152" s="25"/>
      <c r="G152" s="25"/>
      <c r="I152" s="32"/>
      <c r="J152" s="25"/>
    </row>
    <row r="153" spans="1:10" x14ac:dyDescent="0.25">
      <c r="A153" s="9"/>
      <c r="B153" s="9"/>
      <c r="C153" s="9"/>
      <c r="D153" s="24"/>
      <c r="E153" s="25"/>
      <c r="F153" s="25"/>
      <c r="G153" s="25"/>
      <c r="I153" s="32"/>
      <c r="J153" s="25"/>
    </row>
    <row r="154" spans="1:10" x14ac:dyDescent="0.25">
      <c r="A154" s="9"/>
      <c r="B154" s="9"/>
      <c r="C154" s="9"/>
      <c r="D154" s="24"/>
      <c r="E154" s="25"/>
      <c r="F154" s="25"/>
      <c r="G154" s="25"/>
      <c r="I154" s="32"/>
      <c r="J154" s="25"/>
    </row>
    <row r="155" spans="1:10" x14ac:dyDescent="0.25">
      <c r="A155" s="9"/>
      <c r="B155" s="9"/>
      <c r="C155" s="9"/>
      <c r="D155" s="24"/>
      <c r="E155" s="25"/>
      <c r="F155" s="25"/>
      <c r="G155" s="25"/>
      <c r="I155" s="32"/>
      <c r="J155" s="25"/>
    </row>
    <row r="156" spans="1:10" x14ac:dyDescent="0.25">
      <c r="A156" s="9"/>
      <c r="B156" s="9"/>
      <c r="C156" s="9"/>
      <c r="D156" s="24"/>
      <c r="E156" s="25"/>
      <c r="F156" s="25"/>
      <c r="G156" s="25"/>
      <c r="I156" s="32"/>
      <c r="J156" s="25"/>
    </row>
    <row r="157" spans="1:10" x14ac:dyDescent="0.25">
      <c r="A157" s="9"/>
      <c r="B157" s="9"/>
      <c r="C157" s="9"/>
      <c r="D157" s="24"/>
      <c r="E157" s="25"/>
      <c r="F157" s="25"/>
      <c r="G157" s="25"/>
      <c r="I157" s="32"/>
      <c r="J157" s="25"/>
    </row>
    <row r="158" spans="1:10" x14ac:dyDescent="0.25">
      <c r="A158" s="9"/>
      <c r="B158" s="9"/>
      <c r="C158" s="9"/>
      <c r="D158" s="24"/>
      <c r="E158" s="25"/>
      <c r="F158" s="25"/>
      <c r="G158" s="25"/>
      <c r="I158" s="32"/>
      <c r="J158" s="25"/>
    </row>
    <row r="159" spans="1:10" x14ac:dyDescent="0.25">
      <c r="A159" s="9"/>
      <c r="B159" s="9"/>
      <c r="C159" s="9"/>
      <c r="D159" s="24"/>
      <c r="E159" s="25"/>
      <c r="F159" s="25"/>
      <c r="G159" s="25"/>
      <c r="I159" s="32"/>
      <c r="J159" s="25"/>
    </row>
    <row r="160" spans="1:10" x14ac:dyDescent="0.25">
      <c r="A160" s="9"/>
      <c r="B160" s="9"/>
      <c r="C160" s="9"/>
      <c r="D160" s="24"/>
      <c r="E160" s="25"/>
      <c r="F160" s="25"/>
      <c r="G160" s="25"/>
      <c r="I160" s="32"/>
      <c r="J160" s="25"/>
    </row>
    <row r="161" spans="1:10" x14ac:dyDescent="0.25">
      <c r="A161" s="9"/>
      <c r="B161" s="9"/>
      <c r="C161" s="9"/>
      <c r="D161" s="24"/>
      <c r="E161" s="25"/>
      <c r="F161" s="25"/>
      <c r="G161" s="25"/>
      <c r="I161" s="32"/>
      <c r="J161" s="25"/>
    </row>
    <row r="162" spans="1:10" x14ac:dyDescent="0.25">
      <c r="A162" s="9"/>
      <c r="B162" s="9"/>
      <c r="C162" s="9"/>
      <c r="D162" s="24"/>
      <c r="E162" s="25"/>
      <c r="F162" s="25"/>
      <c r="G162" s="25"/>
      <c r="I162" s="32"/>
      <c r="J162" s="25"/>
    </row>
    <row r="163" spans="1:10" x14ac:dyDescent="0.25">
      <c r="A163" s="9"/>
      <c r="B163" s="9"/>
      <c r="C163" s="9"/>
      <c r="D163" s="24"/>
      <c r="E163" s="25"/>
      <c r="F163" s="25"/>
      <c r="G163" s="25"/>
      <c r="I163" s="32"/>
      <c r="J163" s="25"/>
    </row>
    <row r="164" spans="1:10" x14ac:dyDescent="0.25">
      <c r="A164" s="9"/>
      <c r="B164" s="9"/>
      <c r="C164" s="9"/>
      <c r="D164" s="24"/>
      <c r="E164" s="25"/>
      <c r="F164" s="25"/>
      <c r="G164" s="25"/>
      <c r="I164" s="32"/>
      <c r="J164" s="25"/>
    </row>
    <row r="165" spans="1:10" x14ac:dyDescent="0.25">
      <c r="A165" s="9"/>
      <c r="B165" s="9"/>
      <c r="C165" s="9"/>
      <c r="D165" s="24"/>
      <c r="E165" s="25"/>
      <c r="F165" s="25"/>
      <c r="G165" s="25"/>
      <c r="I165" s="32"/>
      <c r="J165" s="25"/>
    </row>
    <row r="166" spans="1:10" x14ac:dyDescent="0.25">
      <c r="A166" s="9"/>
      <c r="B166" s="9"/>
      <c r="C166" s="9"/>
      <c r="D166" s="24"/>
      <c r="E166" s="25"/>
      <c r="F166" s="25"/>
      <c r="G166" s="25"/>
      <c r="I166" s="32"/>
      <c r="J166" s="25"/>
    </row>
    <row r="167" spans="1:10" x14ac:dyDescent="0.25">
      <c r="A167" s="9"/>
      <c r="B167" s="9"/>
      <c r="C167" s="9"/>
      <c r="D167" s="24"/>
      <c r="E167" s="25"/>
      <c r="F167" s="25"/>
      <c r="G167" s="25"/>
      <c r="I167" s="32"/>
      <c r="J167" s="25"/>
    </row>
    <row r="168" spans="1:10" x14ac:dyDescent="0.25">
      <c r="A168" s="9"/>
      <c r="B168" s="9"/>
      <c r="C168" s="9"/>
      <c r="D168" s="24"/>
      <c r="E168" s="25"/>
      <c r="F168" s="25"/>
      <c r="G168" s="25"/>
      <c r="I168" s="32"/>
      <c r="J168" s="25"/>
    </row>
    <row r="169" spans="1:10" x14ac:dyDescent="0.25">
      <c r="A169" s="9"/>
      <c r="B169" s="9"/>
      <c r="C169" s="9"/>
      <c r="D169" s="24"/>
      <c r="E169" s="25"/>
      <c r="F169" s="25"/>
      <c r="G169" s="25"/>
      <c r="I169" s="32"/>
      <c r="J169" s="25"/>
    </row>
    <row r="170" spans="1:10" x14ac:dyDescent="0.25">
      <c r="A170" s="9"/>
      <c r="B170" s="9"/>
      <c r="C170" s="9"/>
      <c r="D170" s="24"/>
      <c r="E170" s="25"/>
      <c r="F170" s="25"/>
      <c r="G170" s="25"/>
      <c r="I170" s="32"/>
      <c r="J170" s="25"/>
    </row>
    <row r="171" spans="1:10" x14ac:dyDescent="0.25">
      <c r="A171" s="9"/>
      <c r="B171" s="9"/>
      <c r="C171" s="9"/>
      <c r="D171" s="24"/>
      <c r="E171" s="25"/>
      <c r="F171" s="25"/>
      <c r="G171" s="25"/>
      <c r="I171" s="32"/>
      <c r="J171" s="25"/>
    </row>
    <row r="172" spans="1:10" x14ac:dyDescent="0.25">
      <c r="A172" s="9"/>
      <c r="B172" s="9"/>
      <c r="C172" s="9"/>
      <c r="D172" s="24"/>
      <c r="E172" s="25"/>
      <c r="F172" s="25"/>
      <c r="G172" s="25"/>
      <c r="I172" s="32"/>
      <c r="J172" s="25"/>
    </row>
    <row r="173" spans="1:10" x14ac:dyDescent="0.25">
      <c r="A173" s="9"/>
      <c r="B173" s="9"/>
      <c r="C173" s="9"/>
      <c r="D173" s="24"/>
      <c r="E173" s="25"/>
      <c r="F173" s="25"/>
      <c r="G173" s="25"/>
      <c r="I173" s="32"/>
      <c r="J173" s="25"/>
    </row>
    <row r="174" spans="1:10" x14ac:dyDescent="0.25">
      <c r="A174" s="9"/>
      <c r="B174" s="9"/>
      <c r="C174" s="9"/>
      <c r="D174" s="24"/>
      <c r="E174" s="25"/>
      <c r="F174" s="25"/>
      <c r="G174" s="25"/>
      <c r="I174" s="32"/>
      <c r="J174" s="25"/>
    </row>
    <row r="175" spans="1:10" x14ac:dyDescent="0.25">
      <c r="A175" s="9"/>
      <c r="B175" s="9"/>
      <c r="C175" s="9"/>
      <c r="D175" s="24"/>
      <c r="E175" s="25"/>
      <c r="F175" s="25"/>
      <c r="G175" s="25"/>
      <c r="I175" s="32"/>
      <c r="J175" s="25"/>
    </row>
    <row r="176" spans="1:10" x14ac:dyDescent="0.25">
      <c r="A176" s="9"/>
      <c r="B176" s="9"/>
      <c r="C176" s="9"/>
      <c r="D176" s="24"/>
      <c r="E176" s="25"/>
      <c r="F176" s="25"/>
      <c r="G176" s="25"/>
      <c r="I176" s="32"/>
      <c r="J176" s="25"/>
    </row>
    <row r="177" spans="1:10" x14ac:dyDescent="0.25">
      <c r="A177" s="9"/>
      <c r="B177" s="9"/>
      <c r="C177" s="9"/>
      <c r="D177" s="24"/>
      <c r="E177" s="25"/>
      <c r="F177" s="25"/>
      <c r="G177" s="25"/>
      <c r="I177" s="32"/>
      <c r="J177" s="25"/>
    </row>
    <row r="178" spans="1:10" x14ac:dyDescent="0.25">
      <c r="A178" s="9"/>
      <c r="B178" s="9"/>
      <c r="C178" s="9"/>
      <c r="D178" s="24"/>
      <c r="E178" s="25"/>
      <c r="F178" s="25"/>
      <c r="G178" s="25"/>
      <c r="I178" s="32"/>
      <c r="J178" s="25"/>
    </row>
    <row r="179" spans="1:10" x14ac:dyDescent="0.25">
      <c r="A179" s="9"/>
      <c r="B179" s="9"/>
      <c r="C179" s="9"/>
      <c r="D179" s="24"/>
      <c r="E179" s="25"/>
      <c r="F179" s="25"/>
      <c r="G179" s="25"/>
      <c r="I179" s="32"/>
      <c r="J179" s="25"/>
    </row>
    <row r="180" spans="1:10" x14ac:dyDescent="0.25">
      <c r="A180" s="9"/>
      <c r="B180" s="9"/>
      <c r="C180" s="9"/>
      <c r="D180" s="24"/>
      <c r="E180" s="25"/>
      <c r="F180" s="25"/>
      <c r="G180" s="25"/>
      <c r="I180" s="32"/>
      <c r="J180" s="25"/>
    </row>
    <row r="181" spans="1:10" x14ac:dyDescent="0.25">
      <c r="A181" s="9"/>
      <c r="B181" s="9"/>
      <c r="C181" s="9"/>
      <c r="D181" s="24"/>
      <c r="E181" s="25"/>
      <c r="F181" s="25"/>
      <c r="G181" s="25"/>
      <c r="I181" s="32"/>
      <c r="J181" s="25"/>
    </row>
    <row r="182" spans="1:10" x14ac:dyDescent="0.25">
      <c r="A182" s="9"/>
      <c r="B182" s="9"/>
      <c r="C182" s="9"/>
      <c r="D182" s="24"/>
      <c r="E182" s="25"/>
      <c r="F182" s="25"/>
      <c r="G182" s="25"/>
      <c r="I182" s="32"/>
      <c r="J182" s="25"/>
    </row>
    <row r="183" spans="1:10" x14ac:dyDescent="0.25">
      <c r="A183" s="9"/>
      <c r="B183" s="9"/>
      <c r="C183" s="9"/>
      <c r="D183" s="24"/>
      <c r="E183" s="25"/>
      <c r="F183" s="25"/>
      <c r="G183" s="25"/>
      <c r="I183" s="32"/>
      <c r="J183" s="25"/>
    </row>
    <row r="184" spans="1:10" x14ac:dyDescent="0.25">
      <c r="A184" s="9"/>
      <c r="B184" s="9"/>
      <c r="C184" s="9"/>
      <c r="D184" s="24"/>
      <c r="E184" s="25"/>
      <c r="F184" s="25"/>
      <c r="G184" s="25"/>
      <c r="I184" s="32"/>
      <c r="J184" s="25"/>
    </row>
    <row r="185" spans="1:10" x14ac:dyDescent="0.25">
      <c r="A185" s="9"/>
      <c r="B185" s="9"/>
      <c r="C185" s="9"/>
      <c r="D185" s="24"/>
      <c r="E185" s="25"/>
      <c r="F185" s="25"/>
      <c r="G185" s="25"/>
      <c r="I185" s="32"/>
      <c r="J185" s="25"/>
    </row>
    <row r="186" spans="1:10" x14ac:dyDescent="0.25">
      <c r="E186" s="32"/>
      <c r="F186" s="32"/>
      <c r="G186" s="32"/>
      <c r="I186" s="32"/>
      <c r="J186" s="32"/>
    </row>
    <row r="187" spans="1:10" x14ac:dyDescent="0.25">
      <c r="E187" s="32"/>
      <c r="F187" s="32"/>
      <c r="G187" s="32"/>
      <c r="I187" s="32"/>
      <c r="J187" s="32"/>
    </row>
    <row r="188" spans="1:10" x14ac:dyDescent="0.25">
      <c r="E188" s="32"/>
      <c r="F188" s="32"/>
      <c r="G188" s="32"/>
      <c r="I188" s="32"/>
      <c r="J188" s="32"/>
    </row>
    <row r="189" spans="1:10" x14ac:dyDescent="0.25">
      <c r="E189" s="32"/>
      <c r="F189" s="32"/>
      <c r="G189" s="32"/>
      <c r="I189" s="32"/>
      <c r="J189" s="32"/>
    </row>
    <row r="190" spans="1:10" x14ac:dyDescent="0.25">
      <c r="E190" s="32"/>
      <c r="F190" s="32"/>
      <c r="G190" s="32"/>
      <c r="I190" s="32"/>
      <c r="J190" s="32"/>
    </row>
    <row r="191" spans="1:10" x14ac:dyDescent="0.25">
      <c r="E191" s="32"/>
      <c r="F191" s="32"/>
      <c r="G191" s="32"/>
      <c r="I191" s="32"/>
      <c r="J191" s="32"/>
    </row>
    <row r="192" spans="1:10" x14ac:dyDescent="0.25">
      <c r="E192" s="32"/>
      <c r="F192" s="32"/>
      <c r="G192" s="32"/>
      <c r="I192" s="32"/>
      <c r="J192" s="32"/>
    </row>
    <row r="193" spans="5:10" x14ac:dyDescent="0.25">
      <c r="E193" s="32"/>
      <c r="F193" s="32"/>
      <c r="G193" s="32"/>
      <c r="I193" s="32"/>
      <c r="J193" s="32"/>
    </row>
    <row r="194" spans="5:10" x14ac:dyDescent="0.25">
      <c r="E194" s="32"/>
      <c r="F194" s="32"/>
      <c r="G194" s="32"/>
      <c r="I194" s="32"/>
      <c r="J194" s="32"/>
    </row>
    <row r="195" spans="5:10" x14ac:dyDescent="0.25">
      <c r="E195" s="32"/>
      <c r="F195" s="32"/>
      <c r="G195" s="32"/>
      <c r="I195" s="32"/>
      <c r="J195" s="32"/>
    </row>
    <row r="196" spans="5:10" x14ac:dyDescent="0.25">
      <c r="E196" s="32"/>
      <c r="F196" s="32"/>
      <c r="G196" s="32"/>
      <c r="I196" s="32"/>
      <c r="J196" s="32"/>
    </row>
    <row r="197" spans="5:10" x14ac:dyDescent="0.25">
      <c r="E197" s="32"/>
      <c r="F197" s="32"/>
      <c r="G197" s="32"/>
      <c r="I197" s="32"/>
      <c r="J197" s="32"/>
    </row>
    <row r="198" spans="5:10" x14ac:dyDescent="0.25">
      <c r="E198" s="32"/>
      <c r="F198" s="32"/>
      <c r="G198" s="32"/>
      <c r="I198" s="32"/>
      <c r="J198" s="32"/>
    </row>
    <row r="199" spans="5:10" x14ac:dyDescent="0.25">
      <c r="E199" s="32"/>
      <c r="F199" s="32"/>
      <c r="G199" s="32"/>
      <c r="I199" s="32"/>
      <c r="J199" s="32"/>
    </row>
    <row r="200" spans="5:10" x14ac:dyDescent="0.25">
      <c r="E200" s="32"/>
      <c r="F200" s="32"/>
      <c r="G200" s="32"/>
      <c r="I200" s="32"/>
      <c r="J200" s="32"/>
    </row>
    <row r="201" spans="5:10" x14ac:dyDescent="0.25">
      <c r="E201" s="32"/>
      <c r="F201" s="32"/>
      <c r="G201" s="32"/>
      <c r="I201" s="32"/>
      <c r="J201" s="32"/>
    </row>
    <row r="202" spans="5:10" x14ac:dyDescent="0.25">
      <c r="E202" s="32"/>
      <c r="F202" s="32"/>
      <c r="G202" s="32"/>
      <c r="I202" s="32"/>
      <c r="J202" s="32"/>
    </row>
    <row r="203" spans="5:10" x14ac:dyDescent="0.25">
      <c r="E203" s="32"/>
      <c r="F203" s="32"/>
      <c r="G203" s="32"/>
      <c r="I203" s="32"/>
      <c r="J203" s="32"/>
    </row>
    <row r="204" spans="5:10" x14ac:dyDescent="0.25">
      <c r="E204" s="32"/>
      <c r="F204" s="32"/>
      <c r="G204" s="32"/>
      <c r="I204" s="32"/>
      <c r="J204" s="32"/>
    </row>
    <row r="205" spans="5:10" x14ac:dyDescent="0.25">
      <c r="E205" s="32"/>
      <c r="F205" s="32"/>
      <c r="G205" s="32"/>
      <c r="I205" s="32"/>
      <c r="J205" s="32"/>
    </row>
    <row r="206" spans="5:10" x14ac:dyDescent="0.25">
      <c r="E206" s="32"/>
      <c r="F206" s="32"/>
      <c r="G206" s="32"/>
      <c r="I206" s="32"/>
      <c r="J206" s="32"/>
    </row>
    <row r="207" spans="5:10" x14ac:dyDescent="0.25">
      <c r="E207" s="32"/>
      <c r="F207" s="32"/>
      <c r="G207" s="32"/>
      <c r="I207" s="32"/>
      <c r="J207" s="32"/>
    </row>
  </sheetData>
  <mergeCells count="4">
    <mergeCell ref="A10:A11"/>
    <mergeCell ref="D10:F10"/>
    <mergeCell ref="H10:K10"/>
    <mergeCell ref="M10:P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BB51B-A400-4E8D-BB8E-0D64B251A5C4}">
  <sheetPr>
    <tabColor rgb="FFC00000"/>
    <pageSetUpPr fitToPage="1"/>
  </sheetPr>
  <dimension ref="A1:I57"/>
  <sheetViews>
    <sheetView showGridLines="0" topLeftCell="A53" zoomScaleNormal="100" workbookViewId="0">
      <selection activeCell="I39" sqref="I39"/>
    </sheetView>
  </sheetViews>
  <sheetFormatPr defaultRowHeight="18.75" x14ac:dyDescent="0.3"/>
  <cols>
    <col min="1" max="1" width="9.140625" style="83"/>
    <col min="2" max="2" width="9.140625" style="37"/>
    <col min="3" max="3" width="9.140625" style="35"/>
    <col min="4" max="4" width="15.42578125" style="35" customWidth="1"/>
    <col min="6" max="6" width="18.28515625" customWidth="1"/>
    <col min="7" max="7" width="29" style="37" bestFit="1" customWidth="1"/>
    <col min="8" max="8" width="15.5703125" style="40" customWidth="1"/>
    <col min="9" max="9" width="115.85546875" customWidth="1"/>
  </cols>
  <sheetData>
    <row r="1" spans="1:9" ht="30.75" x14ac:dyDescent="0.3">
      <c r="A1" s="273" t="e" vm="1">
        <v>#VALUE!</v>
      </c>
      <c r="B1" s="273"/>
      <c r="C1" s="273"/>
      <c r="D1" s="273"/>
      <c r="F1" s="35"/>
      <c r="G1" s="86" t="s">
        <v>28</v>
      </c>
      <c r="H1" s="37"/>
      <c r="I1" s="89" t="s">
        <v>49</v>
      </c>
    </row>
    <row r="2" spans="1:9" ht="45.75" x14ac:dyDescent="0.3">
      <c r="A2" s="239" t="s">
        <v>186</v>
      </c>
      <c r="H2" s="37"/>
      <c r="I2" s="91" t="s">
        <v>109</v>
      </c>
    </row>
    <row r="3" spans="1:9" ht="7.5" customHeight="1" x14ac:dyDescent="0.3">
      <c r="H3" s="37"/>
      <c r="I3" s="90"/>
    </row>
    <row r="4" spans="1:9" ht="31.5" thickBot="1" x14ac:dyDescent="0.35">
      <c r="B4" s="224" t="s">
        <v>107</v>
      </c>
      <c r="E4" s="274"/>
      <c r="F4" s="274"/>
      <c r="H4" s="37"/>
      <c r="I4" s="90" t="s">
        <v>50</v>
      </c>
    </row>
    <row r="5" spans="1:9" ht="19.5" thickBot="1" x14ac:dyDescent="0.35">
      <c r="B5" s="224" t="s">
        <v>108</v>
      </c>
      <c r="E5" s="272"/>
      <c r="F5" s="272"/>
      <c r="H5" s="37"/>
      <c r="I5" s="36"/>
    </row>
    <row r="6" spans="1:9" ht="31.5" thickBot="1" x14ac:dyDescent="0.35">
      <c r="B6" s="224" t="s">
        <v>0</v>
      </c>
      <c r="E6" s="272"/>
      <c r="F6" s="272"/>
      <c r="H6" s="37"/>
      <c r="I6" s="90" t="s">
        <v>51</v>
      </c>
    </row>
    <row r="7" spans="1:9" ht="19.5" thickBot="1" x14ac:dyDescent="0.35">
      <c r="B7" s="224" t="s">
        <v>1</v>
      </c>
      <c r="E7" s="275">
        <v>2027</v>
      </c>
      <c r="F7" s="275"/>
      <c r="H7" s="37"/>
      <c r="I7" s="36"/>
    </row>
    <row r="8" spans="1:9" ht="19.5" thickBot="1" x14ac:dyDescent="0.35">
      <c r="B8" s="224" t="s">
        <v>22</v>
      </c>
      <c r="E8" s="272"/>
      <c r="F8" s="272"/>
      <c r="H8" s="37"/>
      <c r="I8" s="88" t="s">
        <v>45</v>
      </c>
    </row>
    <row r="9" spans="1:9" x14ac:dyDescent="0.3">
      <c r="B9" s="224"/>
      <c r="H9" s="37"/>
      <c r="I9" s="92" t="s">
        <v>41</v>
      </c>
    </row>
    <row r="10" spans="1:9" ht="8.25" customHeight="1" x14ac:dyDescent="0.3">
      <c r="A10" s="84"/>
      <c r="B10" s="52"/>
      <c r="C10" s="53"/>
      <c r="D10" s="53"/>
      <c r="E10" s="54"/>
      <c r="F10" s="54"/>
      <c r="G10" s="52"/>
      <c r="H10" s="52"/>
      <c r="I10" s="54"/>
    </row>
    <row r="11" spans="1:9" x14ac:dyDescent="0.3">
      <c r="I11" s="88"/>
    </row>
    <row r="12" spans="1:9" x14ac:dyDescent="0.3">
      <c r="B12" s="38" t="s">
        <v>2</v>
      </c>
      <c r="G12" s="56" t="s">
        <v>188</v>
      </c>
      <c r="H12" s="41"/>
      <c r="I12" s="36"/>
    </row>
    <row r="13" spans="1:9" ht="30" x14ac:dyDescent="0.25">
      <c r="A13" s="85">
        <v>1</v>
      </c>
      <c r="B13" s="57" t="s">
        <v>4</v>
      </c>
      <c r="C13" s="58"/>
      <c r="D13" s="58"/>
      <c r="E13" s="59"/>
      <c r="F13" s="59"/>
      <c r="G13" s="225">
        <f>'3. Rate Schedule (Price List)'!J42+'3. Rate Schedule (Price List)'!K42+'3. Rate Schedule (Price List)'!O42+'3. Rate Schedule (Price List)'!P42</f>
        <v>0</v>
      </c>
      <c r="H13" s="60"/>
      <c r="I13" s="101" t="s">
        <v>153</v>
      </c>
    </row>
    <row r="14" spans="1:9" ht="30" x14ac:dyDescent="0.25">
      <c r="A14" s="85"/>
      <c r="B14" s="57" t="s">
        <v>59</v>
      </c>
      <c r="C14" s="58"/>
      <c r="D14" s="58"/>
      <c r="E14" s="59"/>
      <c r="F14" s="59"/>
      <c r="G14" s="96">
        <f>-('3. Rate Schedule (Price List)'!K42+'3. Rate Schedule (Price List)'!P42)</f>
        <v>0</v>
      </c>
      <c r="H14" s="60"/>
      <c r="I14" s="101" t="s">
        <v>61</v>
      </c>
    </row>
    <row r="15" spans="1:9" ht="30" x14ac:dyDescent="0.25">
      <c r="A15" s="85">
        <v>2</v>
      </c>
      <c r="B15" s="57" t="s">
        <v>3</v>
      </c>
      <c r="C15" s="58"/>
      <c r="D15" s="58"/>
      <c r="E15" s="59"/>
      <c r="F15" s="59"/>
      <c r="G15" s="226">
        <f>'3. Rate Schedule (Price List)'!F42</f>
        <v>0</v>
      </c>
      <c r="H15" s="61"/>
      <c r="I15" s="101" t="s">
        <v>62</v>
      </c>
    </row>
    <row r="16" spans="1:9" x14ac:dyDescent="0.25">
      <c r="A16" s="85">
        <v>3</v>
      </c>
      <c r="B16" s="57" t="s">
        <v>65</v>
      </c>
      <c r="C16" s="58"/>
      <c r="D16" s="58"/>
      <c r="E16" s="59"/>
      <c r="F16" s="59"/>
      <c r="G16" s="179">
        <v>0</v>
      </c>
      <c r="H16" s="61"/>
      <c r="I16" s="101" t="s">
        <v>66</v>
      </c>
    </row>
    <row r="17" spans="1:9" x14ac:dyDescent="0.25">
      <c r="A17" s="85">
        <v>4</v>
      </c>
      <c r="B17" s="62" t="s">
        <v>23</v>
      </c>
      <c r="C17" s="63"/>
      <c r="D17" s="63"/>
      <c r="E17" s="64"/>
      <c r="F17" s="64"/>
      <c r="G17" s="95">
        <f>SUM(G13:G16)</f>
        <v>0</v>
      </c>
      <c r="H17" s="178"/>
      <c r="I17" s="102" t="s">
        <v>67</v>
      </c>
    </row>
    <row r="18" spans="1:9" x14ac:dyDescent="0.25">
      <c r="A18" s="85"/>
      <c r="B18" s="57"/>
      <c r="C18" s="58"/>
      <c r="D18" s="58"/>
      <c r="E18" s="59"/>
      <c r="F18" s="59"/>
      <c r="G18" s="93"/>
      <c r="H18" s="65"/>
      <c r="I18" s="66"/>
    </row>
    <row r="19" spans="1:9" x14ac:dyDescent="0.25">
      <c r="A19" s="85"/>
      <c r="B19" s="67" t="s">
        <v>24</v>
      </c>
      <c r="C19" s="58"/>
      <c r="D19" s="58"/>
      <c r="E19" s="59"/>
      <c r="F19" s="59"/>
      <c r="G19" s="56" t="s">
        <v>189</v>
      </c>
      <c r="H19" s="65"/>
      <c r="I19" s="66" t="s">
        <v>187</v>
      </c>
    </row>
    <row r="20" spans="1:9" ht="19.5" customHeight="1" x14ac:dyDescent="0.25">
      <c r="A20" s="85">
        <v>5</v>
      </c>
      <c r="B20" s="276" t="s">
        <v>5</v>
      </c>
      <c r="C20" s="276"/>
      <c r="D20" s="276"/>
      <c r="E20" s="59"/>
      <c r="F20" s="59"/>
      <c r="G20" s="93">
        <v>0</v>
      </c>
      <c r="H20" s="60"/>
      <c r="I20" s="103" t="s">
        <v>52</v>
      </c>
    </row>
    <row r="21" spans="1:9" x14ac:dyDescent="0.25">
      <c r="A21" s="85">
        <v>6</v>
      </c>
      <c r="B21" s="57" t="s">
        <v>6</v>
      </c>
      <c r="C21" s="58"/>
      <c r="D21" s="58"/>
      <c r="E21" s="59"/>
      <c r="F21" s="59"/>
      <c r="G21" s="93">
        <v>0</v>
      </c>
      <c r="H21" s="60"/>
      <c r="I21" s="103" t="s">
        <v>60</v>
      </c>
    </row>
    <row r="22" spans="1:9" x14ac:dyDescent="0.25">
      <c r="A22" s="85">
        <v>7</v>
      </c>
      <c r="B22" s="57" t="s">
        <v>38</v>
      </c>
      <c r="C22" s="58"/>
      <c r="D22" s="58"/>
      <c r="E22" s="59"/>
      <c r="F22" s="59"/>
      <c r="G22" s="93">
        <v>0</v>
      </c>
      <c r="H22" s="60"/>
      <c r="I22" s="104" t="s">
        <v>112</v>
      </c>
    </row>
    <row r="23" spans="1:9" x14ac:dyDescent="0.25">
      <c r="A23" s="85">
        <v>8</v>
      </c>
      <c r="B23" s="57" t="s">
        <v>39</v>
      </c>
      <c r="C23" s="58"/>
      <c r="D23" s="58"/>
      <c r="E23" s="59"/>
      <c r="F23" s="59"/>
      <c r="G23" s="93">
        <v>0</v>
      </c>
      <c r="H23" s="60"/>
      <c r="I23" s="104" t="s">
        <v>112</v>
      </c>
    </row>
    <row r="24" spans="1:9" x14ac:dyDescent="0.25">
      <c r="A24" s="85">
        <v>9</v>
      </c>
      <c r="B24" s="57" t="s">
        <v>30</v>
      </c>
      <c r="C24" s="58"/>
      <c r="D24" s="58"/>
      <c r="E24" s="59"/>
      <c r="F24" s="59"/>
      <c r="G24" s="93">
        <v>0</v>
      </c>
      <c r="H24" s="60"/>
      <c r="I24" s="104" t="s">
        <v>32</v>
      </c>
    </row>
    <row r="25" spans="1:9" x14ac:dyDescent="0.25">
      <c r="A25" s="85">
        <v>10</v>
      </c>
      <c r="B25" s="57" t="s">
        <v>7</v>
      </c>
      <c r="C25" s="58"/>
      <c r="D25" s="58"/>
      <c r="E25" s="59"/>
      <c r="F25" s="59"/>
      <c r="G25" s="93">
        <v>0</v>
      </c>
      <c r="H25" s="60"/>
      <c r="I25" s="104" t="s">
        <v>29</v>
      </c>
    </row>
    <row r="26" spans="1:9" x14ac:dyDescent="0.25">
      <c r="A26" s="85">
        <v>11</v>
      </c>
      <c r="B26" s="57" t="s">
        <v>27</v>
      </c>
      <c r="C26" s="58"/>
      <c r="D26" s="58"/>
      <c r="E26" s="59"/>
      <c r="F26" s="59"/>
      <c r="G26" s="96">
        <f>SUM(G27:G32)</f>
        <v>0</v>
      </c>
      <c r="H26" s="178"/>
      <c r="I26" s="104" t="s">
        <v>42</v>
      </c>
    </row>
    <row r="27" spans="1:9" x14ac:dyDescent="0.25">
      <c r="A27" s="85"/>
      <c r="B27" s="68" t="s">
        <v>25</v>
      </c>
      <c r="C27" s="69"/>
      <c r="D27" s="58"/>
      <c r="E27" s="59"/>
      <c r="F27" s="59"/>
      <c r="G27" s="93">
        <v>0</v>
      </c>
      <c r="H27" s="60"/>
      <c r="I27" s="271"/>
    </row>
    <row r="28" spans="1:9" x14ac:dyDescent="0.25">
      <c r="A28" s="85"/>
      <c r="B28" s="68" t="s">
        <v>25</v>
      </c>
      <c r="C28" s="69"/>
      <c r="D28" s="58"/>
      <c r="E28" s="59"/>
      <c r="F28" s="59"/>
      <c r="G28" s="93">
        <v>0</v>
      </c>
      <c r="H28" s="60"/>
      <c r="I28" s="271"/>
    </row>
    <row r="29" spans="1:9" x14ac:dyDescent="0.25">
      <c r="A29" s="85"/>
      <c r="B29" s="68" t="s">
        <v>25</v>
      </c>
      <c r="C29" s="69"/>
      <c r="D29" s="58"/>
      <c r="E29" s="59"/>
      <c r="F29" s="59"/>
      <c r="G29" s="93">
        <v>0</v>
      </c>
      <c r="H29" s="60"/>
      <c r="I29" s="271"/>
    </row>
    <row r="30" spans="1:9" x14ac:dyDescent="0.25">
      <c r="A30" s="85"/>
      <c r="B30" s="68" t="s">
        <v>25</v>
      </c>
      <c r="C30" s="69"/>
      <c r="D30" s="58"/>
      <c r="E30" s="59"/>
      <c r="F30" s="59"/>
      <c r="G30" s="93">
        <v>0</v>
      </c>
      <c r="H30" s="60"/>
      <c r="I30" s="271"/>
    </row>
    <row r="31" spans="1:9" x14ac:dyDescent="0.25">
      <c r="A31" s="85"/>
      <c r="B31" s="68" t="s">
        <v>25</v>
      </c>
      <c r="C31" s="69"/>
      <c r="D31" s="58"/>
      <c r="E31" s="59"/>
      <c r="F31" s="59"/>
      <c r="G31" s="93">
        <v>0</v>
      </c>
      <c r="H31" s="60"/>
      <c r="I31" s="271"/>
    </row>
    <row r="32" spans="1:9" x14ac:dyDescent="0.25">
      <c r="A32" s="85"/>
      <c r="B32" s="68" t="s">
        <v>25</v>
      </c>
      <c r="C32" s="70"/>
      <c r="D32" s="58"/>
      <c r="E32" s="59"/>
      <c r="F32" s="59"/>
      <c r="G32" s="94">
        <v>0</v>
      </c>
      <c r="H32" s="60"/>
      <c r="I32" s="271"/>
    </row>
    <row r="33" spans="1:9" x14ac:dyDescent="0.25">
      <c r="A33" s="85">
        <v>12</v>
      </c>
      <c r="B33" s="71" t="s">
        <v>46</v>
      </c>
      <c r="C33" s="72"/>
      <c r="D33" s="72"/>
      <c r="E33" s="73"/>
      <c r="F33" s="73"/>
      <c r="G33" s="97">
        <f>SUM(G20:G26)</f>
        <v>0</v>
      </c>
      <c r="H33" s="178"/>
      <c r="I33" s="102" t="s">
        <v>68</v>
      </c>
    </row>
    <row r="34" spans="1:9" x14ac:dyDescent="0.25">
      <c r="A34" s="85"/>
      <c r="B34" s="57"/>
      <c r="C34" s="58"/>
      <c r="D34" s="58"/>
      <c r="E34" s="59"/>
      <c r="F34" s="59"/>
      <c r="G34" s="75"/>
      <c r="H34" s="65"/>
      <c r="I34" s="66"/>
    </row>
    <row r="35" spans="1:9" x14ac:dyDescent="0.25">
      <c r="A35" s="85"/>
      <c r="B35" s="67" t="s">
        <v>8</v>
      </c>
      <c r="C35" s="76"/>
      <c r="D35" s="76"/>
      <c r="E35" s="59"/>
      <c r="F35" s="59"/>
      <c r="G35" s="177" t="s">
        <v>35</v>
      </c>
      <c r="H35" s="65"/>
      <c r="I35" s="270" t="s">
        <v>37</v>
      </c>
    </row>
    <row r="36" spans="1:9" ht="12.75" customHeight="1" x14ac:dyDescent="0.25">
      <c r="A36" s="85"/>
      <c r="B36" s="57"/>
      <c r="C36" s="58"/>
      <c r="D36" s="58"/>
      <c r="E36" s="59"/>
      <c r="F36" s="59"/>
      <c r="G36" s="57"/>
      <c r="H36" s="65"/>
      <c r="I36" s="270"/>
    </row>
    <row r="37" spans="1:9" ht="30" x14ac:dyDescent="0.25">
      <c r="A37" s="85">
        <v>13</v>
      </c>
      <c r="B37" s="57" t="s">
        <v>33</v>
      </c>
      <c r="C37" s="58"/>
      <c r="D37" s="58"/>
      <c r="E37" s="59"/>
      <c r="F37" s="59"/>
      <c r="G37" s="96">
        <f>-G24</f>
        <v>0</v>
      </c>
      <c r="H37" s="178"/>
      <c r="I37" s="101" t="s">
        <v>44</v>
      </c>
    </row>
    <row r="38" spans="1:9" x14ac:dyDescent="0.25">
      <c r="A38" s="85">
        <v>14</v>
      </c>
      <c r="B38" s="57" t="s">
        <v>34</v>
      </c>
      <c r="C38" s="58"/>
      <c r="D38" s="58"/>
      <c r="E38" s="59"/>
      <c r="F38" s="59"/>
      <c r="G38" s="96">
        <f>-G25</f>
        <v>0</v>
      </c>
      <c r="H38" s="178"/>
      <c r="I38" s="104"/>
    </row>
    <row r="39" spans="1:9" x14ac:dyDescent="0.25">
      <c r="A39" s="85">
        <v>15</v>
      </c>
      <c r="B39" s="57" t="s">
        <v>191</v>
      </c>
      <c r="C39" s="58"/>
      <c r="D39" s="58"/>
      <c r="E39" s="59"/>
      <c r="F39" s="59"/>
      <c r="G39" s="93">
        <v>0</v>
      </c>
      <c r="H39" s="60"/>
      <c r="I39" s="101" t="s">
        <v>192</v>
      </c>
    </row>
    <row r="40" spans="1:9" x14ac:dyDescent="0.25">
      <c r="A40" s="85">
        <v>16</v>
      </c>
      <c r="B40" s="57" t="s">
        <v>47</v>
      </c>
      <c r="C40" s="58"/>
      <c r="D40" s="58"/>
      <c r="E40" s="59"/>
      <c r="F40" s="59"/>
      <c r="G40" s="93">
        <v>0</v>
      </c>
      <c r="H40" s="60"/>
      <c r="I40" s="104" t="s">
        <v>48</v>
      </c>
    </row>
    <row r="41" spans="1:9" x14ac:dyDescent="0.25">
      <c r="A41" s="85">
        <v>17</v>
      </c>
      <c r="B41" s="57" t="s">
        <v>9</v>
      </c>
      <c r="C41" s="58"/>
      <c r="D41" s="58"/>
      <c r="E41" s="59"/>
      <c r="F41" s="59"/>
      <c r="G41" s="93">
        <v>0</v>
      </c>
      <c r="H41" s="60"/>
      <c r="I41" s="104" t="s">
        <v>43</v>
      </c>
    </row>
    <row r="42" spans="1:9" x14ac:dyDescent="0.25">
      <c r="A42" s="85">
        <v>18</v>
      </c>
      <c r="B42" s="57" t="s">
        <v>57</v>
      </c>
      <c r="C42" s="58"/>
      <c r="D42" s="58"/>
      <c r="E42" s="59"/>
      <c r="F42" s="59"/>
      <c r="G42" s="93">
        <v>0</v>
      </c>
      <c r="H42" s="60"/>
      <c r="I42" s="104" t="s">
        <v>58</v>
      </c>
    </row>
    <row r="43" spans="1:9" x14ac:dyDescent="0.25">
      <c r="A43" s="85">
        <v>19</v>
      </c>
      <c r="B43" s="71" t="s">
        <v>36</v>
      </c>
      <c r="C43" s="77"/>
      <c r="D43" s="77"/>
      <c r="E43" s="78"/>
      <c r="F43" s="78"/>
      <c r="G43" s="97">
        <f>SUM(G37:G42)</f>
        <v>0</v>
      </c>
      <c r="H43" s="178"/>
      <c r="I43" s="102" t="s">
        <v>69</v>
      </c>
    </row>
    <row r="44" spans="1:9" x14ac:dyDescent="0.25">
      <c r="A44" s="85"/>
      <c r="B44" s="79"/>
      <c r="C44" s="80"/>
      <c r="D44" s="80"/>
      <c r="E44" s="81"/>
      <c r="F44" s="81"/>
      <c r="G44" s="98"/>
      <c r="H44" s="74"/>
      <c r="I44" s="66"/>
    </row>
    <row r="45" spans="1:9" ht="37.5" customHeight="1" x14ac:dyDescent="0.25">
      <c r="A45" s="85">
        <v>20</v>
      </c>
      <c r="B45" s="57" t="s">
        <v>10</v>
      </c>
      <c r="C45" s="80"/>
      <c r="D45" s="80"/>
      <c r="E45" s="81"/>
      <c r="F45" s="81"/>
      <c r="G45" s="96">
        <f>'2. Asset Listing'!K39</f>
        <v>0</v>
      </c>
      <c r="H45" s="74"/>
      <c r="I45" s="101" t="s">
        <v>152</v>
      </c>
    </row>
    <row r="46" spans="1:9" x14ac:dyDescent="0.25">
      <c r="A46" s="85">
        <v>21</v>
      </c>
      <c r="B46" s="57" t="s">
        <v>64</v>
      </c>
      <c r="C46" s="80"/>
      <c r="D46" s="80"/>
      <c r="E46" s="81"/>
      <c r="F46" s="81"/>
      <c r="G46" s="93">
        <v>0</v>
      </c>
      <c r="H46" s="74"/>
      <c r="I46" s="101" t="s">
        <v>70</v>
      </c>
    </row>
    <row r="47" spans="1:9" x14ac:dyDescent="0.25">
      <c r="A47" s="85">
        <v>22</v>
      </c>
      <c r="B47" s="57" t="s">
        <v>72</v>
      </c>
      <c r="C47" s="80"/>
      <c r="D47" s="80"/>
      <c r="E47" s="81"/>
      <c r="F47" s="81"/>
      <c r="G47" s="93">
        <v>0</v>
      </c>
      <c r="H47" s="74"/>
      <c r="I47" s="101" t="s">
        <v>70</v>
      </c>
    </row>
    <row r="48" spans="1:9" x14ac:dyDescent="0.25">
      <c r="A48" s="85">
        <v>23</v>
      </c>
      <c r="B48" s="57" t="s">
        <v>71</v>
      </c>
      <c r="C48" s="80"/>
      <c r="D48" s="80"/>
      <c r="E48" s="81"/>
      <c r="F48" s="81"/>
      <c r="G48" s="93">
        <v>0</v>
      </c>
      <c r="H48" s="74"/>
      <c r="I48" s="101" t="s">
        <v>70</v>
      </c>
    </row>
    <row r="49" spans="1:9" ht="30" x14ac:dyDescent="0.25">
      <c r="A49" s="85">
        <v>24</v>
      </c>
      <c r="B49" s="57" t="s">
        <v>40</v>
      </c>
      <c r="C49" s="58"/>
      <c r="D49" s="58"/>
      <c r="E49" s="59"/>
      <c r="F49" s="59"/>
      <c r="G49" s="93">
        <v>0</v>
      </c>
      <c r="H49" s="60"/>
      <c r="I49" s="105" t="s">
        <v>110</v>
      </c>
    </row>
    <row r="50" spans="1:9" x14ac:dyDescent="0.25">
      <c r="A50" s="85"/>
      <c r="B50" s="57"/>
      <c r="C50" s="58"/>
      <c r="D50" s="58"/>
      <c r="E50" s="59"/>
      <c r="F50" s="59"/>
      <c r="G50" s="93"/>
      <c r="H50" s="65"/>
      <c r="I50" s="66"/>
    </row>
    <row r="51" spans="1:9" x14ac:dyDescent="0.25">
      <c r="A51" s="85">
        <v>25</v>
      </c>
      <c r="B51" s="62" t="s">
        <v>31</v>
      </c>
      <c r="C51" s="63"/>
      <c r="D51" s="63"/>
      <c r="E51" s="64"/>
      <c r="F51" s="82"/>
      <c r="G51" s="95">
        <f>G33+SUM(G43:G49)</f>
        <v>0</v>
      </c>
      <c r="H51" s="178"/>
      <c r="I51" s="102" t="s">
        <v>111</v>
      </c>
    </row>
    <row r="52" spans="1:9" x14ac:dyDescent="0.3">
      <c r="G52" s="99"/>
      <c r="I52" s="36"/>
    </row>
    <row r="53" spans="1:9" x14ac:dyDescent="0.3">
      <c r="A53" s="83">
        <v>26</v>
      </c>
      <c r="B53" s="39" t="s">
        <v>63</v>
      </c>
      <c r="C53" s="87"/>
      <c r="D53" s="87"/>
      <c r="E53" s="34"/>
      <c r="F53" s="34"/>
      <c r="G53" s="100">
        <f>G17-G51</f>
        <v>0</v>
      </c>
      <c r="H53" s="178"/>
      <c r="I53" s="106" t="s">
        <v>73</v>
      </c>
    </row>
    <row r="54" spans="1:9" x14ac:dyDescent="0.3">
      <c r="I54" s="36"/>
    </row>
    <row r="55" spans="1:9" x14ac:dyDescent="0.3">
      <c r="A55" s="83">
        <v>27</v>
      </c>
      <c r="B55" s="39" t="s">
        <v>53</v>
      </c>
      <c r="C55" s="87"/>
      <c r="D55" s="87"/>
      <c r="E55" s="34"/>
      <c r="F55" s="34"/>
      <c r="G55" s="108">
        <f>(G51-SUM(G45:G49))/365*60</f>
        <v>0</v>
      </c>
      <c r="H55" s="178"/>
      <c r="I55" s="107" t="s">
        <v>56</v>
      </c>
    </row>
    <row r="56" spans="1:9" x14ac:dyDescent="0.3">
      <c r="I56" s="36"/>
    </row>
    <row r="57" spans="1:9" x14ac:dyDescent="0.3">
      <c r="A57" s="83">
        <v>28</v>
      </c>
      <c r="B57" s="39" t="s">
        <v>54</v>
      </c>
      <c r="C57" s="87"/>
      <c r="D57" s="87"/>
      <c r="E57" s="34"/>
      <c r="F57" s="34"/>
      <c r="G57" s="109" t="str">
        <f>IF(G53&lt;0,"DEFICIT", IF(G53&gt;G55, "SURPLUS", "BREAKEVEN"))</f>
        <v>BREAKEVEN</v>
      </c>
      <c r="I57" s="106" t="s">
        <v>55</v>
      </c>
    </row>
  </sheetData>
  <sheetProtection selectLockedCells="1"/>
  <mergeCells count="9">
    <mergeCell ref="I35:I36"/>
    <mergeCell ref="I27:I32"/>
    <mergeCell ref="E6:F6"/>
    <mergeCell ref="E5:F5"/>
    <mergeCell ref="A1:D1"/>
    <mergeCell ref="E4:F4"/>
    <mergeCell ref="E7:F7"/>
    <mergeCell ref="E8:F8"/>
    <mergeCell ref="B20:D20"/>
  </mergeCells>
  <conditionalFormatting sqref="G57">
    <cfRule type="containsText" dxfId="2" priority="1" operator="containsText" text="BREAKEVEN">
      <formula>NOT(ISERROR(SEARCH("BREAKEVEN",G57)))</formula>
    </cfRule>
    <cfRule type="containsText" dxfId="1" priority="2" operator="containsText" text="SURPLUS">
      <formula>NOT(ISERROR(SEARCH("SURPLUS",G57)))</formula>
    </cfRule>
    <cfRule type="containsText" dxfId="0" priority="3" operator="containsText" text="DEFICIT">
      <formula>NOT(ISERROR(SEARCH("DEFICIT",G57)))</formula>
    </cfRule>
  </conditionalFormatting>
  <hyperlinks>
    <hyperlink ref="I8" r:id="rId1" xr:uid="{88FC853B-DAD9-4511-83BD-A6C4D02B3A76}"/>
  </hyperlinks>
  <pageMargins left="0.25" right="0.25" top="0.75" bottom="0.75" header="0.3" footer="0.3"/>
  <pageSetup scale="67" fitToWidth="0" orientation="portrait" horizontalDpi="300" verticalDpi="3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26317-4E9B-4864-9FB4-BA319686057D}">
  <sheetPr>
    <tabColor theme="9" tint="-0.249977111117893"/>
  </sheetPr>
  <dimension ref="A1:AB42"/>
  <sheetViews>
    <sheetView workbookViewId="0">
      <selection activeCell="P4" sqref="P4"/>
    </sheetView>
  </sheetViews>
  <sheetFormatPr defaultColWidth="9.140625" defaultRowHeight="15" x14ac:dyDescent="0.25"/>
  <cols>
    <col min="1" max="20" width="9.140625" style="2"/>
    <col min="21" max="21" width="3.140625" style="2" customWidth="1"/>
    <col min="22" max="22" width="3.140625" style="234" customWidth="1"/>
    <col min="23" max="23" width="2.7109375" style="2" customWidth="1"/>
    <col min="24" max="16384" width="9.140625" style="2"/>
  </cols>
  <sheetData>
    <row r="1" spans="1:24" ht="24" x14ac:dyDescent="0.4">
      <c r="A1" s="235" t="s">
        <v>163</v>
      </c>
      <c r="X1" s="235" t="s">
        <v>164</v>
      </c>
    </row>
    <row r="2" spans="1:24" ht="24" x14ac:dyDescent="0.4">
      <c r="A2" s="233"/>
      <c r="X2" s="233"/>
    </row>
    <row r="3" spans="1:24" ht="24" x14ac:dyDescent="0.4">
      <c r="A3" s="233"/>
      <c r="X3" s="233"/>
    </row>
    <row r="4" spans="1:24" ht="24" x14ac:dyDescent="0.4">
      <c r="A4" s="233"/>
      <c r="X4" s="233"/>
    </row>
    <row r="6" spans="1:24" ht="31.5" x14ac:dyDescent="0.5">
      <c r="A6" s="258" t="s">
        <v>190</v>
      </c>
    </row>
    <row r="7" spans="1:24" ht="31.5" x14ac:dyDescent="0.5">
      <c r="A7" s="258"/>
    </row>
    <row r="8" spans="1:24" ht="15.75" customHeight="1" x14ac:dyDescent="0.35">
      <c r="A8" s="110"/>
    </row>
    <row r="9" spans="1:24" x14ac:dyDescent="0.25">
      <c r="B9" s="227"/>
      <c r="L9" s="227"/>
    </row>
    <row r="31" spans="24:28" ht="21" x14ac:dyDescent="0.35">
      <c r="X31" s="229" t="s">
        <v>154</v>
      </c>
      <c r="Y31" s="230"/>
      <c r="Z31" s="230"/>
      <c r="AA31" s="230"/>
    </row>
    <row r="32" spans="24:28" ht="21" x14ac:dyDescent="0.35">
      <c r="X32" s="228" t="s">
        <v>155</v>
      </c>
      <c r="Y32" s="228"/>
      <c r="Z32" s="228"/>
      <c r="AA32" s="228"/>
      <c r="AB32" s="228"/>
    </row>
    <row r="33" spans="24:28" ht="21" x14ac:dyDescent="0.35">
      <c r="X33" s="228" t="s">
        <v>156</v>
      </c>
      <c r="Y33" s="228"/>
      <c r="Z33" s="228"/>
      <c r="AA33" s="228"/>
      <c r="AB33" s="228"/>
    </row>
    <row r="34" spans="24:28" ht="21" x14ac:dyDescent="0.35">
      <c r="X34" s="228" t="s">
        <v>157</v>
      </c>
    </row>
    <row r="37" spans="24:28" ht="24" x14ac:dyDescent="0.4">
      <c r="X37" s="231" t="s">
        <v>158</v>
      </c>
    </row>
    <row r="38" spans="24:28" ht="24" x14ac:dyDescent="0.4">
      <c r="X38" s="232" t="s">
        <v>162</v>
      </c>
    </row>
    <row r="39" spans="24:28" ht="24" x14ac:dyDescent="0.4">
      <c r="X39" s="232" t="s">
        <v>159</v>
      </c>
    </row>
    <row r="40" spans="24:28" ht="24" x14ac:dyDescent="0.4">
      <c r="X40" s="232" t="s">
        <v>160</v>
      </c>
    </row>
    <row r="41" spans="24:28" ht="24" x14ac:dyDescent="0.4">
      <c r="X41" s="232" t="s">
        <v>161</v>
      </c>
    </row>
    <row r="42" spans="24:28" ht="24" x14ac:dyDescent="0.4">
      <c r="X42" s="233"/>
    </row>
  </sheetData>
  <hyperlinks>
    <hyperlink ref="A6" r:id="rId1" display="FRINGE BENEFIT RATES" xr:uid="{8BD76C92-571C-443E-B8E0-E1BAD024774F}"/>
    <hyperlink ref="X38" r:id="rId2" xr:uid="{5A5466F4-0979-4743-BC26-5A825A484C39}"/>
    <hyperlink ref="X39" r:id="rId3" xr:uid="{8E0D5352-F3C7-4712-92DC-3CE51AABDE34}"/>
    <hyperlink ref="X40" r:id="rId4" xr:uid="{A8A3C514-4AA9-435F-B36B-B94C296840AB}"/>
    <hyperlink ref="X41" r:id="rId5" location="/" xr:uid="{66DFA247-07BA-458C-B649-B5DAE0C5424E}"/>
  </hyperlinks>
  <pageMargins left="0.7" right="0.7" top="0.75" bottom="0.75" header="0.3" footer="0.3"/>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D1678172CC864BBACD6844387CDC8A" ma:contentTypeVersion="15" ma:contentTypeDescription="Create a new document." ma:contentTypeScope="" ma:versionID="06ed0d5a6654ba03d548f601dff8cf9e">
  <xsd:schema xmlns:xsd="http://www.w3.org/2001/XMLSchema" xmlns:xs="http://www.w3.org/2001/XMLSchema" xmlns:p="http://schemas.microsoft.com/office/2006/metadata/properties" xmlns:ns3="bbfb09e5-0aee-41d6-a938-ef2f849c0ee9" xmlns:ns4="8e63eeed-a272-4c21-a04c-5d06edbeae43" targetNamespace="http://schemas.microsoft.com/office/2006/metadata/properties" ma:root="true" ma:fieldsID="8d06511af4ec3b25878a9580abddb9ad" ns3:_="" ns4:_="">
    <xsd:import namespace="bbfb09e5-0aee-41d6-a938-ef2f849c0ee9"/>
    <xsd:import namespace="8e63eeed-a272-4c21-a04c-5d06edbeae4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DateTaken"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fb09e5-0aee-41d6-a938-ef2f849c0e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63eeed-a272-4c21-a04c-5d06edbeae4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bbfb09e5-0aee-41d6-a938-ef2f849c0ee9" xsi:nil="true"/>
  </documentManagement>
</p:properties>
</file>

<file path=customXml/itemProps1.xml><?xml version="1.0" encoding="utf-8"?>
<ds:datastoreItem xmlns:ds="http://schemas.openxmlformats.org/officeDocument/2006/customXml" ds:itemID="{EC63B4AD-3544-44A7-86DF-20B8FA7CFAC6}">
  <ds:schemaRefs>
    <ds:schemaRef ds:uri="http://schemas.microsoft.com/sharepoint/v3/contenttype/forms"/>
  </ds:schemaRefs>
</ds:datastoreItem>
</file>

<file path=customXml/itemProps2.xml><?xml version="1.0" encoding="utf-8"?>
<ds:datastoreItem xmlns:ds="http://schemas.openxmlformats.org/officeDocument/2006/customXml" ds:itemID="{A70EF506-041B-4771-8E14-1AE952BBB4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fb09e5-0aee-41d6-a938-ef2f849c0ee9"/>
    <ds:schemaRef ds:uri="8e63eeed-a272-4c21-a04c-5d06edbeae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042FB6-2017-4ECC-B224-84F28F889755}">
  <ds:schemaRefs>
    <ds:schemaRef ds:uri="8e63eeed-a272-4c21-a04c-5d06edbeae43"/>
    <ds:schemaRef ds:uri="http://schemas.microsoft.com/office/2006/metadata/properties"/>
    <ds:schemaRef ds:uri="bbfb09e5-0aee-41d6-a938-ef2f849c0ee9"/>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Rate Determination</vt:lpstr>
      <vt:lpstr>2. Asset Listing</vt:lpstr>
      <vt:lpstr>3. Rate Schedule (Price List)</vt:lpstr>
      <vt:lpstr>4. Projected Surplus-Deficit</vt:lpstr>
      <vt:lpstr>Resources</vt:lpstr>
    </vt:vector>
  </TitlesOfParts>
  <Company>Washington University in St. Louis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Lankford, Jennifer</dc:creator>
  <cp:lastModifiedBy>Lankford, Jennifer</cp:lastModifiedBy>
  <cp:lastPrinted>2026-01-30T20:04:17Z</cp:lastPrinted>
  <dcterms:created xsi:type="dcterms:W3CDTF">2026-01-23T19:18:45Z</dcterms:created>
  <dcterms:modified xsi:type="dcterms:W3CDTF">2026-06-02T16:36:50Z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0x01010067D1678172CC864BBACD6844387CDC8A</vt:lpwstr>
  </property>
</Properties>
</file>